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20\Sprawozdanie I półrocze 2020 roku\"/>
    </mc:Choice>
  </mc:AlternateContent>
  <xr:revisionPtr revIDLastSave="0" documentId="13_ncr:1_{58FC957A-DE77-4637-8BCD-AABC3393ED8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2" r:id="rId1"/>
    <sheet name="IRG" sheetId="3" r:id="rId2"/>
    <sheet name="GKiOŚ" sheetId="10" r:id="rId3"/>
    <sheet name="SO" sheetId="5" r:id="rId4"/>
    <sheet name="OR" sheetId="6" r:id="rId5"/>
    <sheet name="PGM" sheetId="7" r:id="rId6"/>
    <sheet name="MOPS" sheetId="8" r:id="rId7"/>
    <sheet name="ŚDS" sheetId="9" r:id="rId8"/>
  </sheets>
  <definedNames>
    <definedName name="_xlnm.Print_Titles" localSheetId="0">Arkusz1!$1:$5</definedName>
  </definedNames>
  <calcPr calcId="181029"/>
</workbook>
</file>

<file path=xl/calcChain.xml><?xml version="1.0" encoding="utf-8"?>
<calcChain xmlns="http://schemas.openxmlformats.org/spreadsheetml/2006/main">
  <c r="J14" i="10" l="1"/>
  <c r="I13" i="10"/>
  <c r="I7" i="10" s="1"/>
  <c r="H13" i="10"/>
  <c r="G13" i="10"/>
  <c r="G12" i="10" s="1"/>
  <c r="F13" i="10"/>
  <c r="I12" i="10"/>
  <c r="I8" i="10"/>
  <c r="H8" i="10"/>
  <c r="H9" i="10"/>
  <c r="F9" i="10"/>
  <c r="G13" i="9"/>
  <c r="J11" i="9"/>
  <c r="I10" i="9"/>
  <c r="I7" i="9" s="1"/>
  <c r="H10" i="9"/>
  <c r="G10" i="9"/>
  <c r="F10" i="9"/>
  <c r="H8" i="9"/>
  <c r="J12" i="5"/>
  <c r="J24" i="3"/>
  <c r="J25" i="3"/>
  <c r="H12" i="10" l="1"/>
  <c r="F7" i="10"/>
  <c r="H7" i="10"/>
  <c r="H6" i="10" s="1"/>
  <c r="F8" i="10"/>
  <c r="I6" i="10"/>
  <c r="F12" i="10"/>
  <c r="J12" i="10" s="1"/>
  <c r="J13" i="10"/>
  <c r="G7" i="10"/>
  <c r="I9" i="10"/>
  <c r="G8" i="10"/>
  <c r="G9" i="10"/>
  <c r="F9" i="9"/>
  <c r="F8" i="9"/>
  <c r="H7" i="9"/>
  <c r="H6" i="9" s="1"/>
  <c r="F7" i="9"/>
  <c r="F13" i="9"/>
  <c r="H13" i="9"/>
  <c r="I13" i="9"/>
  <c r="H9" i="9"/>
  <c r="I8" i="9"/>
  <c r="I6" i="9" s="1"/>
  <c r="J10" i="9"/>
  <c r="I9" i="9"/>
  <c r="G7" i="9"/>
  <c r="G8" i="9"/>
  <c r="G9" i="9"/>
  <c r="G16" i="8"/>
  <c r="H8" i="8"/>
  <c r="J14" i="8"/>
  <c r="J13" i="8"/>
  <c r="J12" i="8"/>
  <c r="J11" i="8"/>
  <c r="I10" i="8"/>
  <c r="I9" i="8" s="1"/>
  <c r="H10" i="8"/>
  <c r="H7" i="8" s="1"/>
  <c r="G10" i="8"/>
  <c r="F10" i="8"/>
  <c r="F9" i="8" s="1"/>
  <c r="I8" i="8"/>
  <c r="I8" i="7"/>
  <c r="J14" i="7"/>
  <c r="I13" i="7"/>
  <c r="I7" i="7" s="1"/>
  <c r="H13" i="7"/>
  <c r="G13" i="7"/>
  <c r="G12" i="7" s="1"/>
  <c r="F13" i="7"/>
  <c r="H9" i="7"/>
  <c r="F9" i="7"/>
  <c r="H8" i="7"/>
  <c r="J16" i="6"/>
  <c r="I15" i="6"/>
  <c r="H15" i="6"/>
  <c r="G15" i="6"/>
  <c r="G8" i="6" s="1"/>
  <c r="F15" i="6"/>
  <c r="G13" i="6"/>
  <c r="J11" i="6"/>
  <c r="I10" i="6"/>
  <c r="H10" i="6"/>
  <c r="G10" i="6"/>
  <c r="F10" i="6"/>
  <c r="F7" i="6" s="1"/>
  <c r="J14" i="5"/>
  <c r="I13" i="5"/>
  <c r="H13" i="5"/>
  <c r="G13" i="5"/>
  <c r="F13" i="5"/>
  <c r="J11" i="5"/>
  <c r="I10" i="5"/>
  <c r="H10" i="5"/>
  <c r="G10" i="5"/>
  <c r="F10" i="5"/>
  <c r="J30" i="3"/>
  <c r="J28" i="3"/>
  <c r="J27" i="3"/>
  <c r="I26" i="3"/>
  <c r="H26" i="3"/>
  <c r="G26" i="3"/>
  <c r="F26" i="3"/>
  <c r="I23" i="3"/>
  <c r="H23" i="3"/>
  <c r="G23" i="3"/>
  <c r="F23" i="3"/>
  <c r="J21" i="3"/>
  <c r="J20" i="3"/>
  <c r="J19" i="3"/>
  <c r="J18" i="3"/>
  <c r="J17" i="3"/>
  <c r="I16" i="3"/>
  <c r="H16" i="3"/>
  <c r="G16" i="3"/>
  <c r="F16" i="3"/>
  <c r="J15" i="3"/>
  <c r="J14" i="3"/>
  <c r="J13" i="3"/>
  <c r="J12" i="3"/>
  <c r="J11" i="3"/>
  <c r="I10" i="3"/>
  <c r="H10" i="3"/>
  <c r="G10" i="3"/>
  <c r="F10" i="3"/>
  <c r="F6" i="10" l="1"/>
  <c r="J8" i="10"/>
  <c r="G6" i="10"/>
  <c r="J7" i="10"/>
  <c r="F6" i="9"/>
  <c r="J8" i="9"/>
  <c r="J9" i="9"/>
  <c r="J7" i="9"/>
  <c r="G6" i="9"/>
  <c r="F7" i="8"/>
  <c r="H16" i="8"/>
  <c r="F8" i="8"/>
  <c r="J10" i="8"/>
  <c r="I7" i="8"/>
  <c r="I6" i="8" s="1"/>
  <c r="F16" i="8"/>
  <c r="H9" i="8"/>
  <c r="H6" i="8"/>
  <c r="H7" i="7"/>
  <c r="H6" i="7" s="1"/>
  <c r="I6" i="7"/>
  <c r="F7" i="7"/>
  <c r="H12" i="7"/>
  <c r="I12" i="7"/>
  <c r="F8" i="7"/>
  <c r="I9" i="7"/>
  <c r="F12" i="7"/>
  <c r="H8" i="6"/>
  <c r="J15" i="6"/>
  <c r="I7" i="6"/>
  <c r="H13" i="6"/>
  <c r="H7" i="6"/>
  <c r="F9" i="6"/>
  <c r="F13" i="6"/>
  <c r="F8" i="6"/>
  <c r="F6" i="6" s="1"/>
  <c r="G7" i="6"/>
  <c r="G6" i="6" s="1"/>
  <c r="I13" i="6"/>
  <c r="H9" i="6"/>
  <c r="I7" i="5"/>
  <c r="G7" i="5"/>
  <c r="H15" i="5"/>
  <c r="G9" i="5"/>
  <c r="I15" i="5"/>
  <c r="F9" i="5"/>
  <c r="H8" i="5"/>
  <c r="H7" i="5"/>
  <c r="J13" i="5"/>
  <c r="F8" i="5"/>
  <c r="I8" i="5"/>
  <c r="H9" i="5"/>
  <c r="G8" i="3"/>
  <c r="H8" i="3"/>
  <c r="H7" i="3"/>
  <c r="F7" i="3"/>
  <c r="G7" i="3"/>
  <c r="G6" i="3" s="1"/>
  <c r="I9" i="3"/>
  <c r="F22" i="3"/>
  <c r="G22" i="3"/>
  <c r="I8" i="3"/>
  <c r="H9" i="3"/>
  <c r="H22" i="3"/>
  <c r="F8" i="3"/>
  <c r="J16" i="3"/>
  <c r="F9" i="3"/>
  <c r="I22" i="3"/>
  <c r="J23" i="3"/>
  <c r="G7" i="8"/>
  <c r="G8" i="8"/>
  <c r="G9" i="8"/>
  <c r="J9" i="8" s="1"/>
  <c r="G7" i="7"/>
  <c r="J13" i="7"/>
  <c r="G8" i="7"/>
  <c r="G9" i="7"/>
  <c r="G9" i="6"/>
  <c r="J10" i="6"/>
  <c r="I8" i="6"/>
  <c r="I9" i="6"/>
  <c r="J10" i="5"/>
  <c r="F7" i="5"/>
  <c r="I9" i="5"/>
  <c r="G8" i="5"/>
  <c r="G6" i="5" s="1"/>
  <c r="I7" i="3"/>
  <c r="G9" i="3"/>
  <c r="J10" i="3"/>
  <c r="J26" i="3"/>
  <c r="G31" i="2"/>
  <c r="H31" i="2"/>
  <c r="I31" i="2"/>
  <c r="F31" i="2"/>
  <c r="J9" i="7" l="1"/>
  <c r="J8" i="7"/>
  <c r="J6" i="10"/>
  <c r="J6" i="9"/>
  <c r="J8" i="8"/>
  <c r="F6" i="8"/>
  <c r="F6" i="7"/>
  <c r="J12" i="7"/>
  <c r="H6" i="6"/>
  <c r="J13" i="6"/>
  <c r="J7" i="6"/>
  <c r="I6" i="6"/>
  <c r="J6" i="6" s="1"/>
  <c r="J9" i="6"/>
  <c r="I6" i="5"/>
  <c r="H6" i="5"/>
  <c r="J9" i="5"/>
  <c r="F6" i="5"/>
  <c r="J7" i="5"/>
  <c r="J8" i="5"/>
  <c r="J8" i="3"/>
  <c r="H6" i="3"/>
  <c r="F6" i="3"/>
  <c r="J22" i="3"/>
  <c r="I6" i="3"/>
  <c r="J9" i="3"/>
  <c r="J7" i="3"/>
  <c r="J7" i="8"/>
  <c r="G6" i="8"/>
  <c r="J7" i="7"/>
  <c r="G6" i="7"/>
  <c r="J8" i="6"/>
  <c r="J37" i="2"/>
  <c r="J6" i="5" l="1"/>
  <c r="J6" i="8"/>
  <c r="J6" i="7"/>
  <c r="J6" i="3"/>
  <c r="G10" i="2"/>
  <c r="H10" i="2"/>
  <c r="I10" i="2"/>
  <c r="F10" i="2"/>
  <c r="J23" i="2"/>
  <c r="J22" i="2"/>
  <c r="J21" i="2"/>
  <c r="J17" i="2"/>
  <c r="G24" i="2" l="1"/>
  <c r="H24" i="2"/>
  <c r="I24" i="2"/>
  <c r="F24" i="2"/>
  <c r="I34" i="2"/>
  <c r="H34" i="2"/>
  <c r="G34" i="2"/>
  <c r="F34" i="2"/>
  <c r="J40" i="2"/>
  <c r="J32" i="2" l="1"/>
  <c r="J29" i="2"/>
  <c r="J28" i="2"/>
  <c r="J20" i="2" l="1"/>
  <c r="J19" i="2" l="1"/>
  <c r="J18" i="2"/>
  <c r="J16" i="2"/>
  <c r="J15" i="2"/>
  <c r="J14" i="2" l="1"/>
  <c r="J13" i="2" l="1"/>
  <c r="J12" i="2" l="1"/>
  <c r="J36" i="2" l="1"/>
  <c r="J27" i="2"/>
  <c r="G30" i="2" l="1"/>
  <c r="J34" i="2"/>
  <c r="I30" i="2"/>
  <c r="J24" i="2"/>
  <c r="F8" i="2"/>
  <c r="G9" i="2"/>
  <c r="G7" i="2"/>
  <c r="G8" i="2"/>
  <c r="F9" i="2"/>
  <c r="J10" i="2"/>
  <c r="I8" i="2"/>
  <c r="I9" i="2"/>
  <c r="I7" i="2"/>
  <c r="H8" i="2"/>
  <c r="J11" i="2"/>
  <c r="J8" i="2" l="1"/>
  <c r="J9" i="2"/>
  <c r="I6" i="2"/>
  <c r="G6" i="2"/>
  <c r="H30" i="2" l="1"/>
  <c r="J31" i="2" l="1"/>
  <c r="J25" i="2"/>
  <c r="J33" i="2"/>
  <c r="J35" i="2"/>
  <c r="F7" i="2" l="1"/>
  <c r="F6" i="2" s="1"/>
  <c r="J6" i="2" s="1"/>
  <c r="F30" i="2"/>
  <c r="J30" i="2" s="1"/>
  <c r="J26" i="2"/>
  <c r="J7" i="2" l="1"/>
  <c r="H7" i="2"/>
  <c r="H6" i="2" s="1"/>
  <c r="H9" i="2"/>
</calcChain>
</file>

<file path=xl/sharedStrings.xml><?xml version="1.0" encoding="utf-8"?>
<sst xmlns="http://schemas.openxmlformats.org/spreadsheetml/2006/main" count="379" uniqueCount="82">
  <si>
    <t>L.p.</t>
  </si>
  <si>
    <t>Nazwa i cel</t>
  </si>
  <si>
    <t>Jednostka odpowiedzialna lub koordynująca</t>
  </si>
  <si>
    <t>Okres realizacji</t>
  </si>
  <si>
    <t>Od</t>
  </si>
  <si>
    <t>Do</t>
  </si>
  <si>
    <t>0,00</t>
  </si>
  <si>
    <t>Urząd Miejski w Łęcznej</t>
  </si>
  <si>
    <t>2019</t>
  </si>
  <si>
    <t>2015</t>
  </si>
  <si>
    <t>Projekt w ramach RPO "Przebudowa budynku spichlerza w Podzamczu na potrzeby Środowiskowego Domu Samopomocy" - Upowszechnienie dostępu do usług społecznych oraz aktywizacja społeczno-zawodowa osób zagrożonych wykluczeniem społecznym.</t>
  </si>
  <si>
    <t>Budowa cmentarza komunalnego II etap. - Utworzenie nowego miejsca pochówku</t>
  </si>
  <si>
    <t>2014</t>
  </si>
  <si>
    <t>Planowane łączne nakłady finansowe</t>
  </si>
  <si>
    <t>(7+9)/6 x 100</t>
  </si>
  <si>
    <t>* stopień zaawansowania przedsięwzięcia nie może być wyższy niż 100%</t>
  </si>
  <si>
    <t xml:space="preserve">Wydatki bieżące </t>
  </si>
  <si>
    <t>Wydatki majątkowe</t>
  </si>
  <si>
    <t>RPO WL Rewitalizacja Starego Miasta w Łęcznej - II etap - Poprawa życia mieszkańców, podniesienie jakości przestrzeni publicznej oraz powstrzymanie fizycznej, społecznej i ekonomicznej degradacji miasta.</t>
  </si>
  <si>
    <t>Wydatki na programy, projekty lub zadania pozostałe</t>
  </si>
  <si>
    <t>Dofinansowanie spółki Wirtualne Powiaty 3 sp. z o.o. w drodze wniesienia wkładów pieniężnych. - Eksploatacja infrastruktury i sieci telekomunikacyjnej, dostarczanie sieci, zapewnienie dostępu do sieci, świadczenia usług z wykorzystaniem posiadanej infrastruktury i sieci.</t>
  </si>
  <si>
    <t>Wydatki na przedsięwzięcia ogółem</t>
  </si>
  <si>
    <t>Wydatki bieżące</t>
  </si>
  <si>
    <t>1.1</t>
  </si>
  <si>
    <t>1.3</t>
  </si>
  <si>
    <t>1.4</t>
  </si>
  <si>
    <t>1.5</t>
  </si>
  <si>
    <t>1.6</t>
  </si>
  <si>
    <t>1.8</t>
  </si>
  <si>
    <t>1.9</t>
  </si>
  <si>
    <t>1.10</t>
  </si>
  <si>
    <t>1.11</t>
  </si>
  <si>
    <t>2.2</t>
  </si>
  <si>
    <t>2.3</t>
  </si>
  <si>
    <t>2.4</t>
  </si>
  <si>
    <t>2.5</t>
  </si>
  <si>
    <t>3.1</t>
  </si>
  <si>
    <t>3.2</t>
  </si>
  <si>
    <t>4.1</t>
  </si>
  <si>
    <t>4.3</t>
  </si>
  <si>
    <t>4.5</t>
  </si>
  <si>
    <t>4.6</t>
  </si>
  <si>
    <t>Wydatki na programy, projekty lub zadania związane z programami realizowanymi z udziałem środków, o których mowa w art. 5 ust. 1 pkt 2 i 3 ustawy z dnia 27 sierpnia 2009r. O finansach publicznych (Dz.U. z 2017 roku, poz. 2077 t.j.), z tego:</t>
  </si>
  <si>
    <t>Projekt w ramach RPO "Rewitalizacja zespołu dworsko - parkowego Podzamcze" - II etap - Ochrona dziedzictwa kulturowego i naturalnego oraz poprawa życia mieszkańców i podniesienie jakości przestrzeni publicznej.</t>
  </si>
  <si>
    <t>RPO WL "Rewitalizacja Starego Miastaw Łęcznej" - II etap - Poprawa życia mieszkańców, podniesienie jakości przestrzeni publicznej oraz powstrzymanie fizycznej, społecznej i ekonomicznej degradacji.</t>
  </si>
  <si>
    <t>Projekt w ramach RPO Dz. 7.1 "Rewitalizacja zespołu dworsko - parkowego Podzamcze" - II etap -  Ochrona dziedzictwa kulturowego i naturalnego oraz poprawa życia mieszkańców i podniesienie jakości przestrzeni publicznej.</t>
  </si>
  <si>
    <t>2.1</t>
  </si>
  <si>
    <t>4.2</t>
  </si>
  <si>
    <t>4.4</t>
  </si>
  <si>
    <t>Projekt w ramach RPO WL "Nowa jakość życia - rozwój usług społecznych świadczonych w społeczności lokalnej w Gminie Łęczna" - Wsparcie aktywizujące w formie Środowiskowego Domu Samopomocy</t>
  </si>
  <si>
    <t>Środowiskowy Dom Samopomocy</t>
  </si>
  <si>
    <t>1.2</t>
  </si>
  <si>
    <t>Budowa ulic łączących drogę krajową Nr 82 z ulicą Wierzbową i ulicą Księży Wrześniewskich w Łęcznej (dokumentacja techniczna) - Rozbudowa infrastruktury drogowej w Gminie Łęczna oraz poprawa stanu bezpieczeństwa w ruchu drogowym.</t>
  </si>
  <si>
    <t>1.7</t>
  </si>
  <si>
    <t>Projekt w ramach RPO Dz. 4.1 "Odnawialne źródła energii w Gminie Łęczna" - Wsparcie wykorzystania odnawialnych źródeł energii na terenie gminy.</t>
  </si>
  <si>
    <t>Projekt w ramach RPO WL "Nowa jakość życia - rozwój usług społecznych świadczonych w społeczności lokalnej w Gminie Łęczna. Dotacja dla ŁSIS. - Wsparcie aktywizujące w formie Środowiskowego Domu Samopomocy.</t>
  </si>
  <si>
    <t>Projekt pn. "Wspólne dziedzictwo - wspólna tożsamość - zintegrowana promocja zasobów dziedzictwa kulturowego Łęcznej i Kowla" - Zwiększenie atrakcyjności kulturowej i turystycznej Łęcznej, Kowla i regionu polsko - ukraińskiego.</t>
  </si>
  <si>
    <t>Projekt pn. "Gry na inteligencję kiedyś i w przyszłości - poznaj pokolenie Z" realizowany w ramach programu UE ERASMUS+ - Rozwój intelektualny uczniów, rozwój umiejętności nauczania.</t>
  </si>
  <si>
    <t>Projekt w ramach PO Wiedza, Edukacja, Rozwój pn. 'Specjalistyczne wsparcie dla administracji publicznej w 6 miastach z obszaru województwa lubelskiego" - poprawa jakości świadczenia usług przez pracowników adm. samorządowej w zakresie zarządzania nieruchomościami gminnymi i obsługi podatkowej.</t>
  </si>
  <si>
    <t>2021</t>
  </si>
  <si>
    <t>2022</t>
  </si>
  <si>
    <t>2020</t>
  </si>
  <si>
    <t>Opracowanie "Strategii Rozwoju Elektromobilności dla Gminy Łęczna" - Poprawa jakości powietrza i komfortu życia w mieście (obniżenie emisji oraz hałasu emitowanego przez pojazdy spalinowe)</t>
  </si>
  <si>
    <t xml:space="preserve">  </t>
  </si>
  <si>
    <t xml:space="preserve">    </t>
  </si>
  <si>
    <t>Informacja o stopniu zaawansowania realizacji programów wieloletnich według stanu na 30.06.2020 roku - realizacja przedsięwzięć zgodnie z WPF</t>
  </si>
  <si>
    <t>Wydatki poniesione na realizację przedsięwzięcia do 31.12.2019 roku</t>
  </si>
  <si>
    <t>Limit wydatków na realizację przedsięwzięcia w 2020 roku</t>
  </si>
  <si>
    <t>Wydatki poniesione na realizację przedsięwzięcia od 01.01 do 30.06.2020 roku</t>
  </si>
  <si>
    <t>Stopień zaawansowania realizacji przedsięwzięcia na dzień 30.06.2020 roku*</t>
  </si>
  <si>
    <t>Projekt w ramach RPO WL "Program aktywizacji społeczno - zawodowej - Łęczna, Cyców, Milejów". Wzrost integracji społecznej oraz poprawa dostępu do rynku pracy osób wykluczonych lub zagrożonych ubóstwem i wykluczeniem społecznym.</t>
  </si>
  <si>
    <t>Miejski Ośrodek Pomocy Społecznej</t>
  </si>
  <si>
    <t>Szkoła Podstawowa Nr 4 im. Jana Pawła II w Łęcznej</t>
  </si>
  <si>
    <t>Projekt realizowany w ramach RPO WL na lata 2014 - 2020 pn. "Samodzielni i niezależni". Wzrost integracji społecznej oraz poprawa dostępu do rynku pracy osób wykluczonych lub zagrożonych ubóstwem i wykluczeniem społecznym.</t>
  </si>
  <si>
    <t>1.12</t>
  </si>
  <si>
    <t>Projekt realizowany w ramach RPO WL na lata 2014 - 2020 pn. "Aktywni na rynku pracy". Wzrost integracji społecznej oraz poprawa dostępu do rynku pracy osób wykluczonych lub zagrożonych ubóstwem i wykluczeniem społecznym.</t>
  </si>
  <si>
    <t>1.13</t>
  </si>
  <si>
    <t>Projekt realizowany w ramach RPO WL na lata 2014 - 2020 pn. "Droga do niezależności". Wzrost integracji społecznej oraz poprawa dostępu do rynku pracy osób wykluczonych lub zagrożonych ubóstwem i wykluczeniem społecznym.</t>
  </si>
  <si>
    <t>Sporządzenie zmiany miejscowego planu zagospodarowania przestrzennego Gminy Łęczna - etap II. Ustalenie przeznaczenia terenu, rozmieszczenia inwestycji celu publicznego oraz określenie sposobów zagospodarowania i warunków zabudowy terenu.</t>
  </si>
  <si>
    <t>Przebudowa drogi gminnej 105194L w Ciechankach Krzesimowskich i Piotrówku Drugim.  Rozbudowa infrastruktury drogowej w Gminie Łęczna oraz poprawa stanu bezpieczeństwa w ruchu drogowym.</t>
  </si>
  <si>
    <t>Termomodernizacja budynku Szkoły Podstawowej w Zofiówce. Poprawa efektywności energetycznej budynków użyteczności publicznej.</t>
  </si>
  <si>
    <t>Zagospodarowanie terenu rekreacyjno - wypoczynkowego w Podzamczu. Poprawa życia mieszkańców, podniesienie jakości przestrzeni publicznej.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</si>
</sst>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9" x14ac:knownFonts="1">
    <font>
      <sz val="8"/>
      <color rgb="FF000000"/>
      <name val="Tahoma"/>
    </font>
    <font>
      <sz val="8"/>
      <color rgb="FF000000"/>
      <name val="Tahoma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ahoma"/>
      <family val="2"/>
      <charset val="238"/>
    </font>
    <font>
      <b/>
      <i/>
      <sz val="12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0" fontId="2" fillId="6" borderId="4" xfId="2" applyNumberFormat="1" applyFont="1" applyFill="1" applyBorder="1" applyAlignment="1">
      <alignment horizontal="center" vertical="center" wrapText="1"/>
    </xf>
    <xf numFmtId="10" fontId="3" fillId="7" borderId="4" xfId="2" applyNumberFormat="1" applyFont="1" applyFill="1" applyBorder="1" applyAlignment="1">
      <alignment horizontal="center" vertical="center" wrapText="1"/>
    </xf>
    <xf numFmtId="164" fontId="6" fillId="5" borderId="4" xfId="1" applyFont="1" applyFill="1" applyBorder="1" applyAlignment="1">
      <alignment horizontal="right" vertical="center" wrapText="1"/>
    </xf>
    <xf numFmtId="164" fontId="6" fillId="6" borderId="4" xfId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10" fontId="2" fillId="8" borderId="4" xfId="2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4" fontId="7" fillId="7" borderId="4" xfId="1" applyFont="1" applyFill="1" applyBorder="1" applyAlignment="1">
      <alignment horizontal="right" vertical="center" wrapText="1"/>
    </xf>
    <xf numFmtId="10" fontId="2" fillId="7" borderId="4" xfId="2" applyNumberFormat="1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164" fontId="2" fillId="7" borderId="9" xfId="0" applyNumberFormat="1" applyFont="1" applyFill="1" applyBorder="1" applyAlignment="1">
      <alignment horizontal="center" vertical="center" wrapText="1"/>
    </xf>
    <xf numFmtId="164" fontId="6" fillId="5" borderId="3" xfId="1" applyFont="1" applyFill="1" applyBorder="1" applyAlignment="1">
      <alignment horizontal="right" vertical="center" wrapText="1"/>
    </xf>
    <xf numFmtId="4" fontId="6" fillId="6" borderId="4" xfId="1" applyNumberFormat="1" applyFont="1" applyFill="1" applyBorder="1" applyAlignment="1">
      <alignment horizontal="right" vertical="center" wrapText="1"/>
    </xf>
    <xf numFmtId="164" fontId="6" fillId="7" borderId="4" xfId="1" applyFont="1" applyFill="1" applyBorder="1" applyAlignment="1">
      <alignment horizontal="right" vertical="center" wrapText="1"/>
    </xf>
    <xf numFmtId="164" fontId="6" fillId="8" borderId="4" xfId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10" fontId="2" fillId="6" borderId="7" xfId="2" applyNumberFormat="1" applyFont="1" applyFill="1" applyBorder="1" applyAlignment="1">
      <alignment horizontal="center" vertical="center" wrapText="1"/>
    </xf>
    <xf numFmtId="10" fontId="6" fillId="6" borderId="4" xfId="2" applyNumberFormat="1" applyFont="1" applyFill="1" applyBorder="1" applyAlignment="1">
      <alignment horizontal="center" vertical="center" wrapText="1"/>
    </xf>
    <xf numFmtId="2" fontId="6" fillId="6" borderId="4" xfId="1" applyNumberFormat="1" applyFont="1" applyFill="1" applyBorder="1" applyAlignment="1">
      <alignment horizontal="right" vertical="center" wrapText="1"/>
    </xf>
    <xf numFmtId="2" fontId="6" fillId="5" borderId="4" xfId="1" applyNumberFormat="1" applyFont="1" applyFill="1" applyBorder="1" applyAlignment="1">
      <alignment horizontal="right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164" fontId="8" fillId="5" borderId="4" xfId="1" applyFont="1" applyFill="1" applyBorder="1" applyAlignment="1">
      <alignment horizontal="right" vertical="center" wrapText="1"/>
    </xf>
    <xf numFmtId="4" fontId="2" fillId="8" borderId="9" xfId="0" applyNumberFormat="1" applyFont="1" applyFill="1" applyBorder="1" applyAlignment="1">
      <alignment horizontal="center" vertical="center" wrapText="1"/>
    </xf>
    <xf numFmtId="4" fontId="2" fillId="8" borderId="9" xfId="1" applyNumberFormat="1" applyFont="1" applyFill="1" applyBorder="1" applyAlignment="1">
      <alignment horizontal="center" vertical="center" wrapText="1"/>
    </xf>
    <xf numFmtId="4" fontId="6" fillId="8" borderId="4" xfId="1" applyNumberFormat="1" applyFont="1" applyFill="1" applyBorder="1" applyAlignment="1">
      <alignment horizontal="right" vertical="center" wrapText="1"/>
    </xf>
    <xf numFmtId="4" fontId="7" fillId="7" borderId="4" xfId="1" applyNumberFormat="1" applyFont="1" applyFill="1" applyBorder="1" applyAlignment="1">
      <alignment horizontal="right" vertical="center" wrapText="1"/>
    </xf>
    <xf numFmtId="2" fontId="8" fillId="5" borderId="4" xfId="1" applyNumberFormat="1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4" fontId="6" fillId="6" borderId="6" xfId="1" applyNumberFormat="1" applyFont="1" applyFill="1" applyBorder="1" applyAlignment="1">
      <alignment horizontal="right" vertical="center" wrapText="1"/>
    </xf>
    <xf numFmtId="4" fontId="7" fillId="7" borderId="8" xfId="1" applyNumberFormat="1" applyFont="1" applyFill="1" applyBorder="1" applyAlignment="1">
      <alignment horizontal="right" vertical="center" wrapText="1"/>
    </xf>
    <xf numFmtId="164" fontId="6" fillId="6" borderId="13" xfId="1" applyFont="1" applyFill="1" applyBorder="1" applyAlignment="1">
      <alignment horizontal="right" vertical="center" wrapText="1"/>
    </xf>
    <xf numFmtId="2" fontId="6" fillId="6" borderId="8" xfId="1" applyNumberFormat="1" applyFont="1" applyFill="1" applyBorder="1" applyAlignment="1">
      <alignment horizontal="right" vertical="center" wrapText="1"/>
    </xf>
    <xf numFmtId="2" fontId="7" fillId="7" borderId="4" xfId="1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1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pane ySplit="4" topLeftCell="A38" activePane="bottomLeft" state="frozen"/>
      <selection pane="bottomLeft" activeCell="F9" sqref="F9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style="1" customWidth="1"/>
    <col min="7" max="7" width="20.7109375" style="1" customWidth="1"/>
    <col min="8" max="8" width="22.28515625" customWidth="1"/>
    <col min="9" max="9" width="25.42578125" style="1" customWidth="1"/>
    <col min="10" max="10" width="20.85546875" style="1" customWidth="1"/>
  </cols>
  <sheetData>
    <row r="1" spans="1:10" ht="22.5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2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ht="32.4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ht="56.4" customHeight="1" x14ac:dyDescent="0.2">
      <c r="A4" s="69"/>
      <c r="B4" s="68"/>
      <c r="C4" s="68"/>
      <c r="D4" s="5" t="s">
        <v>4</v>
      </c>
      <c r="E4" s="5" t="s">
        <v>5</v>
      </c>
      <c r="F4" s="68"/>
      <c r="G4" s="68"/>
      <c r="H4" s="69"/>
      <c r="I4" s="69"/>
      <c r="J4" s="68"/>
    </row>
    <row r="5" spans="1:10" s="2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s="8" customFormat="1" ht="15" customHeight="1" x14ac:dyDescent="0.2">
      <c r="A6" s="6"/>
      <c r="B6" s="26" t="s">
        <v>21</v>
      </c>
      <c r="C6" s="27"/>
      <c r="D6" s="17"/>
      <c r="E6" s="18"/>
      <c r="F6" s="43">
        <f>F7+F8</f>
        <v>32145038.669999998</v>
      </c>
      <c r="G6" s="43">
        <f t="shared" ref="G6:I6" si="0">G7+G8</f>
        <v>5623162.79</v>
      </c>
      <c r="H6" s="43">
        <f t="shared" si="0"/>
        <v>13515210.560000001</v>
      </c>
      <c r="I6" s="43">
        <f t="shared" si="0"/>
        <v>4161374.17</v>
      </c>
      <c r="J6" s="19">
        <f>(G6+I6)/F6</f>
        <v>0.30438715785809944</v>
      </c>
    </row>
    <row r="7" spans="1:10" s="8" customFormat="1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F10+F31</f>
        <v>2268054.3899999997</v>
      </c>
      <c r="G7" s="43">
        <f>G10+G31</f>
        <v>139486.31</v>
      </c>
      <c r="H7" s="43">
        <f>H10+H31</f>
        <v>856306.56</v>
      </c>
      <c r="I7" s="43">
        <f>I10+I31</f>
        <v>438914.53999999992</v>
      </c>
      <c r="J7" s="19">
        <f t="shared" ref="J7:J9" si="1">(G7+I7)/F7</f>
        <v>0.25502071403146553</v>
      </c>
    </row>
    <row r="8" spans="1:10" s="8" customFormat="1" ht="15" customHeight="1" x14ac:dyDescent="0.2">
      <c r="A8" s="6"/>
      <c r="B8" s="26" t="s">
        <v>17</v>
      </c>
      <c r="C8" s="27"/>
      <c r="D8" s="17"/>
      <c r="E8" s="18"/>
      <c r="F8" s="43">
        <f>F24+F34</f>
        <v>29876984.279999997</v>
      </c>
      <c r="G8" s="43">
        <f>G24+G34</f>
        <v>5483676.4800000004</v>
      </c>
      <c r="H8" s="43">
        <f>H24+H34</f>
        <v>12658904</v>
      </c>
      <c r="I8" s="43">
        <f>I24+I34</f>
        <v>3722459.63</v>
      </c>
      <c r="J8" s="19">
        <f t="shared" si="1"/>
        <v>0.30813471747088927</v>
      </c>
    </row>
    <row r="9" spans="1:10" s="8" customFormat="1" ht="72.599999999999994" customHeight="1" x14ac:dyDescent="0.2">
      <c r="A9" s="6"/>
      <c r="B9" s="72" t="s">
        <v>42</v>
      </c>
      <c r="C9" s="73"/>
      <c r="D9" s="73"/>
      <c r="E9" s="74"/>
      <c r="F9" s="43">
        <f>F10+F24</f>
        <v>26815064.869999997</v>
      </c>
      <c r="G9" s="43">
        <f>G10+G24</f>
        <v>5447162.79</v>
      </c>
      <c r="H9" s="43">
        <f>H10+H24</f>
        <v>8820030.5600000005</v>
      </c>
      <c r="I9" s="44">
        <f>I10+I24</f>
        <v>4005112.7199999997</v>
      </c>
      <c r="J9" s="19">
        <f t="shared" si="1"/>
        <v>0.35249870010849615</v>
      </c>
    </row>
    <row r="10" spans="1:10" s="8" customFormat="1" ht="24.6" customHeight="1" x14ac:dyDescent="0.2">
      <c r="A10" s="20">
        <v>1</v>
      </c>
      <c r="B10" s="24" t="s">
        <v>16</v>
      </c>
      <c r="C10" s="25"/>
      <c r="D10" s="25"/>
      <c r="E10" s="16"/>
      <c r="F10" s="28">
        <f>SUM(F11:F23)</f>
        <v>2138054.3899999997</v>
      </c>
      <c r="G10" s="28">
        <f t="shared" ref="G10:I10" si="2">SUM(G11:G23)</f>
        <v>139486.31</v>
      </c>
      <c r="H10" s="28">
        <f t="shared" si="2"/>
        <v>755826.56</v>
      </c>
      <c r="I10" s="28">
        <f t="shared" si="2"/>
        <v>438914.53999999992</v>
      </c>
      <c r="J10" s="22">
        <f>(G10+I10)/F10</f>
        <v>0.27052672406523764</v>
      </c>
    </row>
    <row r="11" spans="1:10" s="8" customFormat="1" ht="67.95" customHeight="1" x14ac:dyDescent="0.2">
      <c r="A11" s="35" t="s">
        <v>23</v>
      </c>
      <c r="B11" s="14" t="s">
        <v>43</v>
      </c>
      <c r="C11" s="3" t="s">
        <v>7</v>
      </c>
      <c r="D11" s="13">
        <v>2017</v>
      </c>
      <c r="E11" s="13">
        <v>2020</v>
      </c>
      <c r="F11" s="11">
        <v>18071.52</v>
      </c>
      <c r="G11" s="11">
        <v>8057.52</v>
      </c>
      <c r="H11" s="30">
        <v>10014</v>
      </c>
      <c r="I11" s="12">
        <v>5744.51</v>
      </c>
      <c r="J11" s="38">
        <f>(G11+I11)/F11</f>
        <v>0.76374483164670159</v>
      </c>
    </row>
    <row r="12" spans="1:10" s="8" customFormat="1" ht="69" customHeight="1" x14ac:dyDescent="0.2">
      <c r="A12" s="35" t="s">
        <v>51</v>
      </c>
      <c r="B12" s="4" t="s">
        <v>44</v>
      </c>
      <c r="C12" s="49" t="s">
        <v>7</v>
      </c>
      <c r="D12" s="48" t="s">
        <v>9</v>
      </c>
      <c r="E12" s="13">
        <v>2022</v>
      </c>
      <c r="F12" s="11">
        <v>186282.39</v>
      </c>
      <c r="G12" s="11">
        <v>3681.39</v>
      </c>
      <c r="H12" s="30">
        <v>72141</v>
      </c>
      <c r="I12" s="12">
        <v>22658.799999999999</v>
      </c>
      <c r="J12" s="38">
        <f t="shared" ref="J12:J35" si="3">(G12+I12)/F12</f>
        <v>0.14139924874272869</v>
      </c>
    </row>
    <row r="13" spans="1:10" s="8" customFormat="1" ht="66.599999999999994" customHeight="1" x14ac:dyDescent="0.2">
      <c r="A13" s="35" t="s">
        <v>24</v>
      </c>
      <c r="B13" s="50" t="s">
        <v>10</v>
      </c>
      <c r="C13" s="51" t="s">
        <v>7</v>
      </c>
      <c r="D13" s="48">
        <v>2016</v>
      </c>
      <c r="E13" s="3">
        <v>2020</v>
      </c>
      <c r="F13" s="29">
        <v>92193.61</v>
      </c>
      <c r="G13" s="11">
        <v>81150.710000000006</v>
      </c>
      <c r="H13" s="30">
        <v>11043</v>
      </c>
      <c r="I13" s="12">
        <v>3075</v>
      </c>
      <c r="J13" s="38">
        <f t="shared" ref="J13" si="4">(G13+I13)/F13</f>
        <v>0.91357427049445195</v>
      </c>
    </row>
    <row r="14" spans="1:10" s="8" customFormat="1" ht="60" customHeight="1" x14ac:dyDescent="0.2">
      <c r="A14" s="35" t="s">
        <v>25</v>
      </c>
      <c r="B14" s="14" t="s">
        <v>49</v>
      </c>
      <c r="C14" s="3" t="s">
        <v>50</v>
      </c>
      <c r="D14" s="3">
        <v>2019</v>
      </c>
      <c r="E14" s="3">
        <v>2022</v>
      </c>
      <c r="F14" s="29">
        <v>323988</v>
      </c>
      <c r="G14" s="11">
        <v>6500</v>
      </c>
      <c r="H14" s="30">
        <v>23063.21</v>
      </c>
      <c r="I14" s="12">
        <v>3750.95</v>
      </c>
      <c r="J14" s="38">
        <f t="shared" ref="J14" si="5">(G14+I14)/F14</f>
        <v>3.1639906416287028E-2</v>
      </c>
    </row>
    <row r="15" spans="1:10" s="8" customFormat="1" ht="60" customHeight="1" x14ac:dyDescent="0.2">
      <c r="A15" s="35" t="s">
        <v>26</v>
      </c>
      <c r="B15" s="14" t="s">
        <v>54</v>
      </c>
      <c r="C15" s="3" t="s">
        <v>7</v>
      </c>
      <c r="D15" s="15" t="s">
        <v>8</v>
      </c>
      <c r="E15" s="15" t="s">
        <v>59</v>
      </c>
      <c r="F15" s="29">
        <v>64220</v>
      </c>
      <c r="G15" s="40">
        <v>0</v>
      </c>
      <c r="H15" s="30">
        <v>0</v>
      </c>
      <c r="I15" s="39">
        <v>0</v>
      </c>
      <c r="J15" s="38">
        <f t="shared" ref="J15:J19" si="6">(G15+I15)/F15</f>
        <v>0</v>
      </c>
    </row>
    <row r="16" spans="1:10" s="8" customFormat="1" ht="60" customHeight="1" x14ac:dyDescent="0.2">
      <c r="A16" s="35" t="s">
        <v>27</v>
      </c>
      <c r="B16" s="14" t="s">
        <v>55</v>
      </c>
      <c r="C16" s="3" t="s">
        <v>7</v>
      </c>
      <c r="D16" s="15" t="s">
        <v>8</v>
      </c>
      <c r="E16" s="15" t="s">
        <v>60</v>
      </c>
      <c r="F16" s="29">
        <v>743018.17</v>
      </c>
      <c r="G16" s="11">
        <v>35500</v>
      </c>
      <c r="H16" s="30">
        <v>353956.79</v>
      </c>
      <c r="I16" s="12">
        <v>353956.79</v>
      </c>
      <c r="J16" s="38">
        <f t="shared" si="6"/>
        <v>0.52415513607157138</v>
      </c>
    </row>
    <row r="17" spans="1:10" s="8" customFormat="1" ht="67.2" customHeight="1" x14ac:dyDescent="0.2">
      <c r="A17" s="52" t="s">
        <v>53</v>
      </c>
      <c r="B17" s="14" t="s">
        <v>70</v>
      </c>
      <c r="C17" s="3" t="s">
        <v>71</v>
      </c>
      <c r="D17" s="15">
        <v>2020</v>
      </c>
      <c r="E17" s="15">
        <v>2023</v>
      </c>
      <c r="F17" s="11">
        <v>257184</v>
      </c>
      <c r="G17" s="40">
        <v>0</v>
      </c>
      <c r="H17" s="30">
        <v>76609.56</v>
      </c>
      <c r="I17" s="12">
        <v>30287.79</v>
      </c>
      <c r="J17" s="38">
        <f t="shared" si="6"/>
        <v>0.11776700727883539</v>
      </c>
    </row>
    <row r="18" spans="1:10" s="8" customFormat="1" ht="60" customHeight="1" x14ac:dyDescent="0.2">
      <c r="A18" s="35" t="s">
        <v>28</v>
      </c>
      <c r="B18" s="14" t="s">
        <v>56</v>
      </c>
      <c r="C18" s="3" t="s">
        <v>7</v>
      </c>
      <c r="D18" s="15" t="s">
        <v>8</v>
      </c>
      <c r="E18" s="15" t="s">
        <v>59</v>
      </c>
      <c r="F18" s="29">
        <v>118855</v>
      </c>
      <c r="G18" s="40">
        <v>0</v>
      </c>
      <c r="H18" s="30">
        <v>0</v>
      </c>
      <c r="I18" s="39">
        <v>0</v>
      </c>
      <c r="J18" s="38">
        <f t="shared" si="6"/>
        <v>0</v>
      </c>
    </row>
    <row r="19" spans="1:10" s="8" customFormat="1" ht="60" customHeight="1" x14ac:dyDescent="0.2">
      <c r="A19" s="35" t="s">
        <v>29</v>
      </c>
      <c r="B19" s="14" t="s">
        <v>57</v>
      </c>
      <c r="C19" s="3" t="s">
        <v>72</v>
      </c>
      <c r="D19" s="15" t="s">
        <v>8</v>
      </c>
      <c r="E19" s="15" t="s">
        <v>59</v>
      </c>
      <c r="F19" s="29">
        <v>86857.7</v>
      </c>
      <c r="G19" s="11">
        <v>4596.6899999999996</v>
      </c>
      <c r="H19" s="30">
        <v>34865</v>
      </c>
      <c r="I19" s="12">
        <v>14385.11</v>
      </c>
      <c r="J19" s="38">
        <f t="shared" si="6"/>
        <v>0.2185390587132747</v>
      </c>
    </row>
    <row r="20" spans="1:10" s="8" customFormat="1" ht="83.4" customHeight="1" x14ac:dyDescent="0.2">
      <c r="A20" s="35" t="s">
        <v>30</v>
      </c>
      <c r="B20" s="14" t="s">
        <v>58</v>
      </c>
      <c r="C20" s="3" t="s">
        <v>7</v>
      </c>
      <c r="D20" s="15" t="s">
        <v>8</v>
      </c>
      <c r="E20" s="15" t="s">
        <v>61</v>
      </c>
      <c r="F20" s="29">
        <v>85300</v>
      </c>
      <c r="G20" s="40">
        <v>0</v>
      </c>
      <c r="H20" s="30">
        <v>85300</v>
      </c>
      <c r="I20" s="39">
        <v>0</v>
      </c>
      <c r="J20" s="38">
        <f t="shared" ref="J20" si="7">(G20+I20)/F20</f>
        <v>0</v>
      </c>
    </row>
    <row r="21" spans="1:10" s="8" customFormat="1" ht="83.4" customHeight="1" x14ac:dyDescent="0.2">
      <c r="A21" s="35" t="s">
        <v>31</v>
      </c>
      <c r="B21" s="14" t="s">
        <v>73</v>
      </c>
      <c r="C21" s="3" t="s">
        <v>71</v>
      </c>
      <c r="D21" s="15">
        <v>2020</v>
      </c>
      <c r="E21" s="15">
        <v>2021</v>
      </c>
      <c r="F21" s="29">
        <v>40392</v>
      </c>
      <c r="G21" s="40">
        <v>0</v>
      </c>
      <c r="H21" s="30">
        <v>38394</v>
      </c>
      <c r="I21" s="39">
        <v>0</v>
      </c>
      <c r="J21" s="38">
        <f t="shared" ref="J21" si="8">(G21+I21)/F21</f>
        <v>0</v>
      </c>
    </row>
    <row r="22" spans="1:10" s="8" customFormat="1" ht="83.4" customHeight="1" x14ac:dyDescent="0.2">
      <c r="A22" s="35" t="s">
        <v>74</v>
      </c>
      <c r="B22" s="14" t="s">
        <v>75</v>
      </c>
      <c r="C22" s="3" t="s">
        <v>71</v>
      </c>
      <c r="D22" s="15">
        <v>2020</v>
      </c>
      <c r="E22" s="15">
        <v>2022</v>
      </c>
      <c r="F22" s="29">
        <v>91708</v>
      </c>
      <c r="G22" s="40">
        <v>0</v>
      </c>
      <c r="H22" s="30">
        <v>25120</v>
      </c>
      <c r="I22" s="12">
        <v>2314.67</v>
      </c>
      <c r="J22" s="38">
        <f t="shared" ref="J22:J23" si="9">(G22+I22)/F22</f>
        <v>2.5239564705369217E-2</v>
      </c>
    </row>
    <row r="23" spans="1:10" s="8" customFormat="1" ht="83.4" customHeight="1" x14ac:dyDescent="0.2">
      <c r="A23" s="35" t="s">
        <v>76</v>
      </c>
      <c r="B23" s="14" t="s">
        <v>77</v>
      </c>
      <c r="C23" s="3" t="s">
        <v>71</v>
      </c>
      <c r="D23" s="15">
        <v>2020</v>
      </c>
      <c r="E23" s="15">
        <v>2021</v>
      </c>
      <c r="F23" s="29">
        <v>29984</v>
      </c>
      <c r="G23" s="40">
        <v>0</v>
      </c>
      <c r="H23" s="30">
        <v>25320</v>
      </c>
      <c r="I23" s="12">
        <v>2740.92</v>
      </c>
      <c r="J23" s="38">
        <f t="shared" si="9"/>
        <v>9.1412753468516544E-2</v>
      </c>
    </row>
    <row r="24" spans="1:10" s="8" customFormat="1" ht="22.2" customHeight="1" x14ac:dyDescent="0.2">
      <c r="A24" s="36">
        <v>2</v>
      </c>
      <c r="B24" s="75" t="s">
        <v>17</v>
      </c>
      <c r="C24" s="76"/>
      <c r="D24" s="76"/>
      <c r="E24" s="77"/>
      <c r="F24" s="31">
        <f>SUM(F25:F29)</f>
        <v>24677010.479999997</v>
      </c>
      <c r="G24" s="31">
        <f>SUM(G25:G29)</f>
        <v>5307676.4800000004</v>
      </c>
      <c r="H24" s="31">
        <f>SUM(H25:H29)</f>
        <v>8064204</v>
      </c>
      <c r="I24" s="31">
        <f>SUM(I25:I29)</f>
        <v>3566198.1799999997</v>
      </c>
      <c r="J24" s="22">
        <f t="shared" si="3"/>
        <v>0.35960087901214854</v>
      </c>
    </row>
    <row r="25" spans="1:10" ht="66.599999999999994" customHeight="1" x14ac:dyDescent="0.2">
      <c r="A25" s="35" t="s">
        <v>46</v>
      </c>
      <c r="B25" s="4" t="s">
        <v>10</v>
      </c>
      <c r="C25" s="3" t="s">
        <v>7</v>
      </c>
      <c r="D25" s="3" t="s">
        <v>9</v>
      </c>
      <c r="E25" s="3">
        <v>2020</v>
      </c>
      <c r="F25" s="29">
        <v>6902646.5499999998</v>
      </c>
      <c r="G25" s="42">
        <v>4856826.55</v>
      </c>
      <c r="H25" s="30">
        <v>2045820</v>
      </c>
      <c r="I25" s="12">
        <v>1646831.05</v>
      </c>
      <c r="J25" s="9">
        <f t="shared" si="3"/>
        <v>0.94219768503140289</v>
      </c>
    </row>
    <row r="26" spans="1:10" ht="60" customHeight="1" x14ac:dyDescent="0.2">
      <c r="A26" s="35" t="s">
        <v>32</v>
      </c>
      <c r="B26" s="4" t="s">
        <v>45</v>
      </c>
      <c r="C26" s="3" t="s">
        <v>7</v>
      </c>
      <c r="D26" s="3">
        <v>2017</v>
      </c>
      <c r="E26" s="3">
        <v>2020</v>
      </c>
      <c r="F26" s="29">
        <v>2068003.15</v>
      </c>
      <c r="G26" s="42">
        <v>127448.15</v>
      </c>
      <c r="H26" s="30">
        <v>1940555</v>
      </c>
      <c r="I26" s="12">
        <v>1895589.46</v>
      </c>
      <c r="J26" s="9">
        <f t="shared" si="3"/>
        <v>0.97825654182393285</v>
      </c>
    </row>
    <row r="27" spans="1:10" s="8" customFormat="1" ht="75" customHeight="1" x14ac:dyDescent="0.2">
      <c r="A27" s="35" t="s">
        <v>33</v>
      </c>
      <c r="B27" s="14" t="s">
        <v>18</v>
      </c>
      <c r="C27" s="3" t="s">
        <v>7</v>
      </c>
      <c r="D27" s="13">
        <v>2015</v>
      </c>
      <c r="E27" s="13">
        <v>2022</v>
      </c>
      <c r="F27" s="11">
        <v>14080208.779999999</v>
      </c>
      <c r="G27" s="42">
        <v>323401.78000000003</v>
      </c>
      <c r="H27" s="30">
        <v>4077829</v>
      </c>
      <c r="I27" s="12">
        <v>23777.67</v>
      </c>
      <c r="J27" s="9">
        <f t="shared" si="3"/>
        <v>2.4657265771026445E-2</v>
      </c>
    </row>
    <row r="28" spans="1:10" s="8" customFormat="1" ht="75" customHeight="1" x14ac:dyDescent="0.2">
      <c r="A28" s="35" t="s">
        <v>34</v>
      </c>
      <c r="B28" s="14" t="s">
        <v>54</v>
      </c>
      <c r="C28" s="3" t="s">
        <v>7</v>
      </c>
      <c r="D28" s="13">
        <v>2019</v>
      </c>
      <c r="E28" s="13">
        <v>2021</v>
      </c>
      <c r="F28" s="11">
        <v>1599977</v>
      </c>
      <c r="G28" s="47">
        <v>0</v>
      </c>
      <c r="H28" s="30">
        <v>0</v>
      </c>
      <c r="I28" s="39">
        <v>0</v>
      </c>
      <c r="J28" s="9">
        <f t="shared" ref="J28:J29" si="10">(G28+I28)/F28</f>
        <v>0</v>
      </c>
    </row>
    <row r="29" spans="1:10" s="8" customFormat="1" ht="75" customHeight="1" x14ac:dyDescent="0.2">
      <c r="A29" s="35" t="s">
        <v>35</v>
      </c>
      <c r="B29" s="14" t="s">
        <v>56</v>
      </c>
      <c r="C29" s="3" t="s">
        <v>7</v>
      </c>
      <c r="D29" s="13">
        <v>2019</v>
      </c>
      <c r="E29" s="13">
        <v>2021</v>
      </c>
      <c r="F29" s="11">
        <v>26175</v>
      </c>
      <c r="G29" s="47">
        <v>0</v>
      </c>
      <c r="H29" s="30">
        <v>0</v>
      </c>
      <c r="I29" s="39">
        <v>0</v>
      </c>
      <c r="J29" s="9">
        <f t="shared" si="10"/>
        <v>0</v>
      </c>
    </row>
    <row r="30" spans="1:10" s="8" customFormat="1" ht="32.4" customHeight="1" x14ac:dyDescent="0.2">
      <c r="A30" s="6"/>
      <c r="B30" s="78" t="s">
        <v>19</v>
      </c>
      <c r="C30" s="79"/>
      <c r="D30" s="79"/>
      <c r="E30" s="80"/>
      <c r="F30" s="32">
        <f>F31+F34</f>
        <v>5329973.8</v>
      </c>
      <c r="G30" s="45">
        <f>G31+G34</f>
        <v>176000</v>
      </c>
      <c r="H30" s="45">
        <f>H31+H34</f>
        <v>4695180</v>
      </c>
      <c r="I30" s="45">
        <f>I31+I34</f>
        <v>156261.45000000001</v>
      </c>
      <c r="J30" s="9">
        <f t="shared" si="3"/>
        <v>6.2338289542811641E-2</v>
      </c>
    </row>
    <row r="31" spans="1:10" s="8" customFormat="1" ht="25.8" customHeight="1" x14ac:dyDescent="0.2">
      <c r="A31" s="20">
        <v>3</v>
      </c>
      <c r="B31" s="23" t="s">
        <v>16</v>
      </c>
      <c r="C31" s="20"/>
      <c r="D31" s="20"/>
      <c r="E31" s="20"/>
      <c r="F31" s="21">
        <f>SUM(F32:F33)</f>
        <v>130000</v>
      </c>
      <c r="G31" s="63">
        <f t="shared" ref="G31:I31" si="11">SUM(G32:G33)</f>
        <v>0</v>
      </c>
      <c r="H31" s="21">
        <f t="shared" si="11"/>
        <v>100480</v>
      </c>
      <c r="I31" s="63">
        <f t="shared" si="11"/>
        <v>0</v>
      </c>
      <c r="J31" s="10">
        <f t="shared" si="3"/>
        <v>0</v>
      </c>
    </row>
    <row r="32" spans="1:10" s="8" customFormat="1" ht="57" customHeight="1" x14ac:dyDescent="0.2">
      <c r="A32" s="33" t="s">
        <v>36</v>
      </c>
      <c r="B32" s="14" t="s">
        <v>62</v>
      </c>
      <c r="C32" s="3" t="s">
        <v>7</v>
      </c>
      <c r="D32" s="3">
        <v>2019</v>
      </c>
      <c r="E32" s="3">
        <v>2020</v>
      </c>
      <c r="F32" s="29">
        <v>50000</v>
      </c>
      <c r="G32" s="40">
        <v>0</v>
      </c>
      <c r="H32" s="30">
        <v>50000</v>
      </c>
      <c r="I32" s="39">
        <v>0</v>
      </c>
      <c r="J32" s="9">
        <f>(G32+I32)/F32</f>
        <v>0</v>
      </c>
    </row>
    <row r="33" spans="1:10" ht="69" customHeight="1" x14ac:dyDescent="0.2">
      <c r="A33" s="35" t="s">
        <v>37</v>
      </c>
      <c r="B33" s="34" t="s">
        <v>78</v>
      </c>
      <c r="C33" s="3" t="s">
        <v>7</v>
      </c>
      <c r="D33" s="3">
        <v>2020</v>
      </c>
      <c r="E33" s="3">
        <v>2021</v>
      </c>
      <c r="F33" s="29">
        <v>80000</v>
      </c>
      <c r="G33" s="40">
        <v>0</v>
      </c>
      <c r="H33" s="30">
        <v>50480</v>
      </c>
      <c r="I33" s="39">
        <v>0</v>
      </c>
      <c r="J33" s="9">
        <f>(G33+I33)/F33</f>
        <v>0</v>
      </c>
    </row>
    <row r="34" spans="1:10" s="8" customFormat="1" ht="24" customHeight="1" x14ac:dyDescent="0.2">
      <c r="A34" s="20">
        <v>4</v>
      </c>
      <c r="B34" s="75" t="s">
        <v>17</v>
      </c>
      <c r="C34" s="76"/>
      <c r="D34" s="76"/>
      <c r="E34" s="77"/>
      <c r="F34" s="21">
        <f>SUM(F35:F40)</f>
        <v>5199973.8</v>
      </c>
      <c r="G34" s="46">
        <f>SUM(G35:G40)</f>
        <v>176000</v>
      </c>
      <c r="H34" s="46">
        <f>SUM(H35:H40)</f>
        <v>4594700</v>
      </c>
      <c r="I34" s="46">
        <f>SUM(I35:I40)</f>
        <v>156261.45000000001</v>
      </c>
      <c r="J34" s="10">
        <f t="shared" si="3"/>
        <v>6.3896754633648356E-2</v>
      </c>
    </row>
    <row r="35" spans="1:10" ht="60" customHeight="1" x14ac:dyDescent="0.2">
      <c r="A35" s="33" t="s">
        <v>38</v>
      </c>
      <c r="B35" s="4" t="s">
        <v>11</v>
      </c>
      <c r="C35" s="3" t="s">
        <v>7</v>
      </c>
      <c r="D35" s="3" t="s">
        <v>12</v>
      </c>
      <c r="E35" s="3">
        <v>2023</v>
      </c>
      <c r="F35" s="29">
        <v>337015.8</v>
      </c>
      <c r="G35" s="40">
        <v>0</v>
      </c>
      <c r="H35" s="30" t="s">
        <v>6</v>
      </c>
      <c r="I35" s="39">
        <v>0</v>
      </c>
      <c r="J35" s="9">
        <f t="shared" si="3"/>
        <v>0</v>
      </c>
    </row>
    <row r="36" spans="1:10" s="8" customFormat="1" ht="67.8" customHeight="1" x14ac:dyDescent="0.2">
      <c r="A36" s="35" t="s">
        <v>47</v>
      </c>
      <c r="B36" s="14" t="s">
        <v>20</v>
      </c>
      <c r="C36" s="3" t="s">
        <v>7</v>
      </c>
      <c r="D36" s="3">
        <v>2016</v>
      </c>
      <c r="E36" s="3">
        <v>2020</v>
      </c>
      <c r="F36" s="29">
        <v>220600</v>
      </c>
      <c r="G36" s="11">
        <v>176000</v>
      </c>
      <c r="H36" s="30">
        <v>44600</v>
      </c>
      <c r="I36" s="62">
        <v>0</v>
      </c>
      <c r="J36" s="9">
        <f>(G36+I36)/F36</f>
        <v>0.79782411604714421</v>
      </c>
    </row>
    <row r="37" spans="1:10" s="8" customFormat="1" ht="56.4" customHeight="1" x14ac:dyDescent="0.2">
      <c r="A37" s="41" t="s">
        <v>39</v>
      </c>
      <c r="B37" s="14" t="s">
        <v>52</v>
      </c>
      <c r="C37" s="3" t="s">
        <v>7</v>
      </c>
      <c r="D37" s="3">
        <v>2019</v>
      </c>
      <c r="E37" s="3">
        <v>2020</v>
      </c>
      <c r="F37" s="29">
        <v>160000</v>
      </c>
      <c r="G37" s="40">
        <v>0</v>
      </c>
      <c r="H37" s="30">
        <v>160000</v>
      </c>
      <c r="I37" s="12">
        <v>127231.2</v>
      </c>
      <c r="J37" s="37">
        <f t="shared" ref="J37" si="12">(G37+I37)/F37</f>
        <v>0.79519499999999999</v>
      </c>
    </row>
    <row r="38" spans="1:10" s="8" customFormat="1" ht="60" customHeight="1" x14ac:dyDescent="0.2">
      <c r="A38" s="41" t="s">
        <v>48</v>
      </c>
      <c r="B38" s="14" t="s">
        <v>79</v>
      </c>
      <c r="C38" s="3" t="s">
        <v>7</v>
      </c>
      <c r="D38" s="3">
        <v>2019</v>
      </c>
      <c r="E38" s="3">
        <v>2020</v>
      </c>
      <c r="F38" s="29">
        <v>4258394</v>
      </c>
      <c r="G38" s="40">
        <v>0</v>
      </c>
      <c r="H38" s="30">
        <v>4258394</v>
      </c>
      <c r="I38" s="12">
        <v>29030.25</v>
      </c>
      <c r="J38" s="37">
        <v>0</v>
      </c>
    </row>
    <row r="39" spans="1:10" ht="54.6" customHeight="1" x14ac:dyDescent="0.2">
      <c r="A39" s="41" t="s">
        <v>40</v>
      </c>
      <c r="B39" s="14" t="s">
        <v>80</v>
      </c>
      <c r="C39" s="3" t="s">
        <v>7</v>
      </c>
      <c r="D39" s="3">
        <v>2020</v>
      </c>
      <c r="E39" s="3">
        <v>2021</v>
      </c>
      <c r="F39" s="29">
        <v>153964</v>
      </c>
      <c r="G39" s="40">
        <v>0</v>
      </c>
      <c r="H39" s="30">
        <v>71706</v>
      </c>
      <c r="I39" s="39">
        <v>0</v>
      </c>
      <c r="J39" s="37">
        <v>0</v>
      </c>
    </row>
    <row r="40" spans="1:10" s="8" customFormat="1" ht="60" customHeight="1" x14ac:dyDescent="0.2">
      <c r="A40" s="41" t="s">
        <v>41</v>
      </c>
      <c r="B40" s="14" t="s">
        <v>81</v>
      </c>
      <c r="C40" s="3" t="s">
        <v>7</v>
      </c>
      <c r="D40" s="3">
        <v>2020</v>
      </c>
      <c r="E40" s="3">
        <v>2021</v>
      </c>
      <c r="F40" s="29">
        <v>70000</v>
      </c>
      <c r="G40" s="40">
        <v>0</v>
      </c>
      <c r="H40" s="30">
        <v>60000</v>
      </c>
      <c r="I40" s="39">
        <v>0</v>
      </c>
      <c r="J40" s="37">
        <f t="shared" ref="J40" si="13">(G40+I40)/F40</f>
        <v>0</v>
      </c>
    </row>
    <row r="42" spans="1:10" x14ac:dyDescent="0.2">
      <c r="A42" s="66" t="s">
        <v>15</v>
      </c>
      <c r="B42" s="66"/>
      <c r="C42" s="66"/>
      <c r="D42" s="66"/>
      <c r="E42" s="66"/>
      <c r="F42" s="66"/>
      <c r="G42" s="66"/>
      <c r="H42" s="66"/>
      <c r="I42" s="66"/>
      <c r="J42" s="66"/>
    </row>
    <row r="49" spans="7:7" x14ac:dyDescent="0.2">
      <c r="G49" s="1" t="s">
        <v>63</v>
      </c>
    </row>
  </sheetData>
  <mergeCells count="15">
    <mergeCell ref="A1:J2"/>
    <mergeCell ref="A42:J42"/>
    <mergeCell ref="J3:J4"/>
    <mergeCell ref="I3:I4"/>
    <mergeCell ref="A3:A4"/>
    <mergeCell ref="H3:H4"/>
    <mergeCell ref="G3:G4"/>
    <mergeCell ref="F3:F4"/>
    <mergeCell ref="D3:E3"/>
    <mergeCell ref="B3:B4"/>
    <mergeCell ref="C3:C4"/>
    <mergeCell ref="B9:E9"/>
    <mergeCell ref="B24:E24"/>
    <mergeCell ref="B30:E30"/>
    <mergeCell ref="B34:E34"/>
  </mergeCells>
  <printOptions horizontalCentered="1"/>
  <pageMargins left="0.39370078740157483" right="0.39370078740157483" top="1.9685039370078741" bottom="0.78740157480314965" header="0.98425196850393704" footer="0.47244094488188981"/>
  <pageSetup paperSize="8" scale="80" orientation="portrait" r:id="rId1"/>
  <headerFooter>
    <oddHeader xml:space="preserve">&amp;R&amp;"Times New Roman,Kursywa"&amp;16Załącznik Nr 2
do Zarządzenia Nr 78/2020
Burmistrza Łęcznej
z dnia 28.09.2020 roku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workbookViewId="0">
      <selection activeCell="C36" sqref="C36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s="8" customFormat="1" ht="22.5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8" customFormat="1" ht="2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s="8" customFormat="1" ht="32.4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s="8" customFormat="1" ht="56.4" customHeight="1" x14ac:dyDescent="0.2">
      <c r="A4" s="69"/>
      <c r="B4" s="68"/>
      <c r="C4" s="68"/>
      <c r="D4" s="53" t="s">
        <v>4</v>
      </c>
      <c r="E4" s="53" t="s">
        <v>5</v>
      </c>
      <c r="F4" s="68"/>
      <c r="G4" s="68"/>
      <c r="H4" s="69"/>
      <c r="I4" s="69"/>
      <c r="J4" s="6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s="8" customFormat="1" ht="15" customHeight="1" x14ac:dyDescent="0.2">
      <c r="A6" s="6"/>
      <c r="B6" s="26" t="s">
        <v>21</v>
      </c>
      <c r="C6" s="27"/>
      <c r="D6" s="17"/>
      <c r="E6" s="18"/>
      <c r="F6" s="43">
        <f>F7+F8</f>
        <v>29982042.799999997</v>
      </c>
      <c r="G6" s="43">
        <f t="shared" ref="G6:I6" si="0">G7+G8</f>
        <v>0</v>
      </c>
      <c r="H6" s="43">
        <f t="shared" si="0"/>
        <v>12635796</v>
      </c>
      <c r="I6" s="43">
        <f t="shared" si="0"/>
        <v>0</v>
      </c>
      <c r="J6" s="19">
        <f>(G6+I6)/F6</f>
        <v>0</v>
      </c>
    </row>
    <row r="7" spans="1:10" s="8" customFormat="1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F10+F23</f>
        <v>479622.52</v>
      </c>
      <c r="G7" s="43">
        <f>G10+G23</f>
        <v>0</v>
      </c>
      <c r="H7" s="43">
        <f>H10+H23</f>
        <v>93198</v>
      </c>
      <c r="I7" s="43">
        <f>I10+I23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17</v>
      </c>
      <c r="C8" s="27"/>
      <c r="D8" s="17"/>
      <c r="E8" s="18"/>
      <c r="F8" s="43">
        <f>F16+F26</f>
        <v>29502420.279999997</v>
      </c>
      <c r="G8" s="43">
        <f>G16+G26</f>
        <v>0</v>
      </c>
      <c r="H8" s="43">
        <f>H16+H26</f>
        <v>12542598</v>
      </c>
      <c r="I8" s="43">
        <f>I16+I26</f>
        <v>0</v>
      </c>
      <c r="J8" s="19">
        <f t="shared" si="1"/>
        <v>0</v>
      </c>
    </row>
    <row r="9" spans="1:10" s="8" customFormat="1" ht="72.599999999999994" customHeight="1" x14ac:dyDescent="0.2">
      <c r="A9" s="6"/>
      <c r="B9" s="72" t="s">
        <v>42</v>
      </c>
      <c r="C9" s="73"/>
      <c r="D9" s="73"/>
      <c r="E9" s="74"/>
      <c r="F9" s="43">
        <f>F10+F16</f>
        <v>25156632.999999996</v>
      </c>
      <c r="G9" s="43">
        <f>G10+G16</f>
        <v>0</v>
      </c>
      <c r="H9" s="43">
        <f>H10+H16</f>
        <v>8157402</v>
      </c>
      <c r="I9" s="44">
        <f>I10+I16</f>
        <v>0</v>
      </c>
      <c r="J9" s="19">
        <f t="shared" si="1"/>
        <v>0</v>
      </c>
    </row>
    <row r="10" spans="1:10" s="8" customFormat="1" ht="24.6" customHeight="1" x14ac:dyDescent="0.2">
      <c r="A10" s="20">
        <v>1</v>
      </c>
      <c r="B10" s="55" t="s">
        <v>16</v>
      </c>
      <c r="C10" s="25"/>
      <c r="D10" s="25"/>
      <c r="E10" s="54"/>
      <c r="F10" s="28">
        <f>SUM(F11:F15)</f>
        <v>479622.52</v>
      </c>
      <c r="G10" s="28">
        <f>SUM(G11:G15)</f>
        <v>0</v>
      </c>
      <c r="H10" s="28">
        <f>SUM(H11:H15)</f>
        <v>93198</v>
      </c>
      <c r="I10" s="28">
        <f>SUM(I11:I15)</f>
        <v>0</v>
      </c>
      <c r="J10" s="22">
        <f>(G10+I10)/F10</f>
        <v>0</v>
      </c>
    </row>
    <row r="11" spans="1:10" s="8" customFormat="1" ht="69" customHeight="1" x14ac:dyDescent="0.2">
      <c r="A11" s="35" t="s">
        <v>23</v>
      </c>
      <c r="B11" s="14" t="s">
        <v>43</v>
      </c>
      <c r="C11" s="3" t="s">
        <v>7</v>
      </c>
      <c r="D11" s="13">
        <v>2017</v>
      </c>
      <c r="E11" s="13">
        <v>2020</v>
      </c>
      <c r="F11" s="11">
        <v>18071.52</v>
      </c>
      <c r="G11" s="11">
        <v>0</v>
      </c>
      <c r="H11" s="30">
        <v>10014</v>
      </c>
      <c r="I11" s="12">
        <v>0</v>
      </c>
      <c r="J11" s="38">
        <f>(G11+I11)/F11</f>
        <v>0</v>
      </c>
    </row>
    <row r="12" spans="1:10" s="8" customFormat="1" ht="60" customHeight="1" x14ac:dyDescent="0.2">
      <c r="A12" s="35" t="s">
        <v>51</v>
      </c>
      <c r="B12" s="4" t="s">
        <v>44</v>
      </c>
      <c r="C12" s="49" t="s">
        <v>7</v>
      </c>
      <c r="D12" s="48" t="s">
        <v>9</v>
      </c>
      <c r="E12" s="13">
        <v>2022</v>
      </c>
      <c r="F12" s="11">
        <v>186282.39</v>
      </c>
      <c r="G12" s="40">
        <v>0</v>
      </c>
      <c r="H12" s="30">
        <v>72141</v>
      </c>
      <c r="I12" s="12">
        <v>0</v>
      </c>
      <c r="J12" s="38">
        <f t="shared" ref="J12:J27" si="2">(G12+I12)/F12</f>
        <v>0</v>
      </c>
    </row>
    <row r="13" spans="1:10" s="8" customFormat="1" ht="66.599999999999994" customHeight="1" x14ac:dyDescent="0.2">
      <c r="A13" s="35" t="s">
        <v>24</v>
      </c>
      <c r="B13" s="50" t="s">
        <v>10</v>
      </c>
      <c r="C13" s="51" t="s">
        <v>7</v>
      </c>
      <c r="D13" s="48">
        <v>2016</v>
      </c>
      <c r="E13" s="3">
        <v>2020</v>
      </c>
      <c r="F13" s="29">
        <v>92193.61</v>
      </c>
      <c r="G13" s="11">
        <v>0</v>
      </c>
      <c r="H13" s="30">
        <v>11043</v>
      </c>
      <c r="I13" s="12">
        <v>0</v>
      </c>
      <c r="J13" s="38">
        <f t="shared" si="2"/>
        <v>0</v>
      </c>
    </row>
    <row r="14" spans="1:10" s="8" customFormat="1" ht="60" customHeight="1" x14ac:dyDescent="0.2">
      <c r="A14" s="35" t="s">
        <v>26</v>
      </c>
      <c r="B14" s="14" t="s">
        <v>54</v>
      </c>
      <c r="C14" s="3" t="s">
        <v>7</v>
      </c>
      <c r="D14" s="15" t="s">
        <v>8</v>
      </c>
      <c r="E14" s="15" t="s">
        <v>59</v>
      </c>
      <c r="F14" s="29">
        <v>64220</v>
      </c>
      <c r="G14" s="40">
        <v>0</v>
      </c>
      <c r="H14" s="30">
        <v>0</v>
      </c>
      <c r="I14" s="39">
        <v>0</v>
      </c>
      <c r="J14" s="38">
        <f t="shared" si="2"/>
        <v>0</v>
      </c>
    </row>
    <row r="15" spans="1:10" s="8" customFormat="1" ht="66.599999999999994" customHeight="1" x14ac:dyDescent="0.2">
      <c r="A15" s="35" t="s">
        <v>28</v>
      </c>
      <c r="B15" s="14" t="s">
        <v>56</v>
      </c>
      <c r="C15" s="3" t="s">
        <v>7</v>
      </c>
      <c r="D15" s="15" t="s">
        <v>8</v>
      </c>
      <c r="E15" s="15" t="s">
        <v>59</v>
      </c>
      <c r="F15" s="29">
        <v>118855</v>
      </c>
      <c r="G15" s="40">
        <v>0</v>
      </c>
      <c r="H15" s="30">
        <v>0</v>
      </c>
      <c r="I15" s="39">
        <v>0</v>
      </c>
      <c r="J15" s="38">
        <f t="shared" si="2"/>
        <v>0</v>
      </c>
    </row>
    <row r="16" spans="1:10" s="8" customFormat="1" ht="46.2" customHeight="1" x14ac:dyDescent="0.2">
      <c r="A16" s="36">
        <v>2</v>
      </c>
      <c r="B16" s="75" t="s">
        <v>17</v>
      </c>
      <c r="C16" s="76"/>
      <c r="D16" s="76"/>
      <c r="E16" s="77"/>
      <c r="F16" s="31">
        <f>SUM(F17:F21)</f>
        <v>24677010.479999997</v>
      </c>
      <c r="G16" s="31">
        <f>SUM(G17:G21)</f>
        <v>0</v>
      </c>
      <c r="H16" s="31">
        <f>SUM(H17:H21)</f>
        <v>8064204</v>
      </c>
      <c r="I16" s="31">
        <f>SUM(I17:I21)</f>
        <v>0</v>
      </c>
      <c r="J16" s="22">
        <f t="shared" si="2"/>
        <v>0</v>
      </c>
    </row>
    <row r="17" spans="1:10" s="8" customFormat="1" ht="78" customHeight="1" x14ac:dyDescent="0.2">
      <c r="A17" s="35" t="s">
        <v>46</v>
      </c>
      <c r="B17" s="4" t="s">
        <v>10</v>
      </c>
      <c r="C17" s="3" t="s">
        <v>7</v>
      </c>
      <c r="D17" s="3" t="s">
        <v>9</v>
      </c>
      <c r="E17" s="3">
        <v>2020</v>
      </c>
      <c r="F17" s="29">
        <v>6902646.5499999998</v>
      </c>
      <c r="G17" s="42">
        <v>0</v>
      </c>
      <c r="H17" s="30">
        <v>2045820</v>
      </c>
      <c r="I17" s="12">
        <v>0</v>
      </c>
      <c r="J17" s="9">
        <f t="shared" si="2"/>
        <v>0</v>
      </c>
    </row>
    <row r="18" spans="1:10" s="8" customFormat="1" ht="60" customHeight="1" x14ac:dyDescent="0.2">
      <c r="A18" s="35" t="s">
        <v>32</v>
      </c>
      <c r="B18" s="4" t="s">
        <v>45</v>
      </c>
      <c r="C18" s="3" t="s">
        <v>7</v>
      </c>
      <c r="D18" s="3">
        <v>2017</v>
      </c>
      <c r="E18" s="3">
        <v>2020</v>
      </c>
      <c r="F18" s="29">
        <v>2068003.15</v>
      </c>
      <c r="G18" s="42">
        <v>0</v>
      </c>
      <c r="H18" s="30">
        <v>1940555</v>
      </c>
      <c r="I18" s="12">
        <v>0</v>
      </c>
      <c r="J18" s="9">
        <f t="shared" si="2"/>
        <v>0</v>
      </c>
    </row>
    <row r="19" spans="1:10" s="8" customFormat="1" ht="60" customHeight="1" x14ac:dyDescent="0.2">
      <c r="A19" s="35" t="s">
        <v>33</v>
      </c>
      <c r="B19" s="14" t="s">
        <v>18</v>
      </c>
      <c r="C19" s="3" t="s">
        <v>7</v>
      </c>
      <c r="D19" s="13">
        <v>2015</v>
      </c>
      <c r="E19" s="13">
        <v>2022</v>
      </c>
      <c r="F19" s="11">
        <v>14080208.779999999</v>
      </c>
      <c r="G19" s="42">
        <v>0</v>
      </c>
      <c r="H19" s="30">
        <v>4077829</v>
      </c>
      <c r="I19" s="39">
        <v>0</v>
      </c>
      <c r="J19" s="9">
        <f t="shared" si="2"/>
        <v>0</v>
      </c>
    </row>
    <row r="20" spans="1:10" s="8" customFormat="1" ht="60" customHeight="1" x14ac:dyDescent="0.2">
      <c r="A20" s="35" t="s">
        <v>34</v>
      </c>
      <c r="B20" s="14" t="s">
        <v>54</v>
      </c>
      <c r="C20" s="3" t="s">
        <v>7</v>
      </c>
      <c r="D20" s="13">
        <v>2019</v>
      </c>
      <c r="E20" s="13">
        <v>2021</v>
      </c>
      <c r="F20" s="11">
        <v>1599977</v>
      </c>
      <c r="G20" s="47">
        <v>0</v>
      </c>
      <c r="H20" s="30">
        <v>0</v>
      </c>
      <c r="I20" s="39">
        <v>0</v>
      </c>
      <c r="J20" s="9">
        <f t="shared" si="2"/>
        <v>0</v>
      </c>
    </row>
    <row r="21" spans="1:10" s="8" customFormat="1" ht="67.2" customHeight="1" x14ac:dyDescent="0.2">
      <c r="A21" s="35" t="s">
        <v>35</v>
      </c>
      <c r="B21" s="14" t="s">
        <v>56</v>
      </c>
      <c r="C21" s="3" t="s">
        <v>7</v>
      </c>
      <c r="D21" s="13">
        <v>2019</v>
      </c>
      <c r="E21" s="13">
        <v>2021</v>
      </c>
      <c r="F21" s="11">
        <v>26175</v>
      </c>
      <c r="G21" s="47">
        <v>0</v>
      </c>
      <c r="H21" s="30">
        <v>0</v>
      </c>
      <c r="I21" s="39">
        <v>0</v>
      </c>
      <c r="J21" s="9">
        <f t="shared" si="2"/>
        <v>0</v>
      </c>
    </row>
    <row r="22" spans="1:10" s="8" customFormat="1" ht="56.4" customHeight="1" x14ac:dyDescent="0.2">
      <c r="A22" s="6"/>
      <c r="B22" s="78" t="s">
        <v>19</v>
      </c>
      <c r="C22" s="79"/>
      <c r="D22" s="79"/>
      <c r="E22" s="80"/>
      <c r="F22" s="32">
        <f>F23+F26</f>
        <v>4825409.8</v>
      </c>
      <c r="G22" s="45">
        <f>G23+G26</f>
        <v>0</v>
      </c>
      <c r="H22" s="45">
        <f>H23+H26</f>
        <v>4478394</v>
      </c>
      <c r="I22" s="45">
        <f>I23+I26</f>
        <v>0</v>
      </c>
      <c r="J22" s="9">
        <f t="shared" si="2"/>
        <v>0</v>
      </c>
    </row>
    <row r="23" spans="1:10" s="8" customFormat="1" ht="34.799999999999997" customHeight="1" x14ac:dyDescent="0.2">
      <c r="A23" s="20">
        <v>3</v>
      </c>
      <c r="B23" s="23" t="s">
        <v>16</v>
      </c>
      <c r="C23" s="20"/>
      <c r="D23" s="20"/>
      <c r="E23" s="20"/>
      <c r="F23" s="21">
        <f>SUM(F24:F25)</f>
        <v>0</v>
      </c>
      <c r="G23" s="21">
        <f>SUM(G24:G25)</f>
        <v>0</v>
      </c>
      <c r="H23" s="21">
        <f>SUM(H24:H25)</f>
        <v>0</v>
      </c>
      <c r="I23" s="21">
        <f>SUM(I24:I25)</f>
        <v>0</v>
      </c>
      <c r="J23" s="10" t="e">
        <f t="shared" si="2"/>
        <v>#DIV/0!</v>
      </c>
    </row>
    <row r="24" spans="1:10" s="8" customFormat="1" ht="19.8" customHeight="1" x14ac:dyDescent="0.2">
      <c r="A24" s="33" t="s">
        <v>36</v>
      </c>
      <c r="B24" s="14"/>
      <c r="C24" s="3"/>
      <c r="D24" s="3"/>
      <c r="E24" s="3"/>
      <c r="F24" s="29">
        <v>0</v>
      </c>
      <c r="G24" s="40">
        <v>0</v>
      </c>
      <c r="H24" s="30">
        <v>0</v>
      </c>
      <c r="I24" s="39">
        <v>0</v>
      </c>
      <c r="J24" s="9" t="e">
        <f>(G24+I24)/F24</f>
        <v>#DIV/0!</v>
      </c>
    </row>
    <row r="25" spans="1:10" s="8" customFormat="1" ht="22.2" customHeight="1" x14ac:dyDescent="0.2">
      <c r="A25" s="35" t="s">
        <v>37</v>
      </c>
      <c r="B25" s="34"/>
      <c r="C25" s="3"/>
      <c r="D25" s="3"/>
      <c r="E25" s="3"/>
      <c r="F25" s="29">
        <v>0</v>
      </c>
      <c r="G25" s="11">
        <v>0</v>
      </c>
      <c r="H25" s="30">
        <v>0</v>
      </c>
      <c r="I25" s="12">
        <v>0</v>
      </c>
      <c r="J25" s="9" t="e">
        <f>(G25+I25)/F25</f>
        <v>#DIV/0!</v>
      </c>
    </row>
    <row r="26" spans="1:10" s="8" customFormat="1" ht="33.6" customHeight="1" x14ac:dyDescent="0.2">
      <c r="A26" s="20">
        <v>4</v>
      </c>
      <c r="B26" s="75" t="s">
        <v>17</v>
      </c>
      <c r="C26" s="76"/>
      <c r="D26" s="76"/>
      <c r="E26" s="77"/>
      <c r="F26" s="21">
        <f>SUM(F27:F30)</f>
        <v>4825409.8</v>
      </c>
      <c r="G26" s="46">
        <f>SUM(G27:G30)</f>
        <v>0</v>
      </c>
      <c r="H26" s="46">
        <f>SUM(H27:H30)</f>
        <v>4478394</v>
      </c>
      <c r="I26" s="46">
        <f>SUM(I27:I30)</f>
        <v>0</v>
      </c>
      <c r="J26" s="10">
        <f t="shared" si="2"/>
        <v>0</v>
      </c>
    </row>
    <row r="27" spans="1:10" ht="43.8" customHeight="1" x14ac:dyDescent="0.2">
      <c r="A27" s="33" t="s">
        <v>38</v>
      </c>
      <c r="B27" s="4" t="s">
        <v>11</v>
      </c>
      <c r="C27" s="3" t="s">
        <v>7</v>
      </c>
      <c r="D27" s="3" t="s">
        <v>12</v>
      </c>
      <c r="E27" s="3">
        <v>2023</v>
      </c>
      <c r="F27" s="29">
        <v>337015.8</v>
      </c>
      <c r="G27" s="40">
        <v>0</v>
      </c>
      <c r="H27" s="30" t="s">
        <v>6</v>
      </c>
      <c r="I27" s="39">
        <v>0</v>
      </c>
      <c r="J27" s="9">
        <f t="shared" si="2"/>
        <v>0</v>
      </c>
    </row>
    <row r="28" spans="1:10" ht="66" x14ac:dyDescent="0.2">
      <c r="A28" s="41" t="s">
        <v>39</v>
      </c>
      <c r="B28" s="14" t="s">
        <v>52</v>
      </c>
      <c r="C28" s="3" t="s">
        <v>7</v>
      </c>
      <c r="D28" s="3">
        <v>2019</v>
      </c>
      <c r="E28" s="3">
        <v>2020</v>
      </c>
      <c r="F28" s="29">
        <v>160000</v>
      </c>
      <c r="G28" s="40">
        <v>0</v>
      </c>
      <c r="H28" s="30">
        <v>160000</v>
      </c>
      <c r="I28" s="39">
        <v>0</v>
      </c>
      <c r="J28" s="37">
        <f t="shared" ref="J28" si="3">(G28+I28)/F28</f>
        <v>0</v>
      </c>
    </row>
    <row r="29" spans="1:10" ht="56.4" customHeight="1" x14ac:dyDescent="0.2">
      <c r="A29" s="41" t="s">
        <v>48</v>
      </c>
      <c r="B29" s="14" t="s">
        <v>79</v>
      </c>
      <c r="C29" s="3" t="s">
        <v>7</v>
      </c>
      <c r="D29" s="3">
        <v>2019</v>
      </c>
      <c r="E29" s="3">
        <v>2020</v>
      </c>
      <c r="F29" s="29">
        <v>4258394</v>
      </c>
      <c r="G29" s="40">
        <v>0</v>
      </c>
      <c r="H29" s="30">
        <v>4258394</v>
      </c>
      <c r="I29" s="39">
        <v>0</v>
      </c>
      <c r="J29" s="37">
        <v>0</v>
      </c>
    </row>
    <row r="30" spans="1:10" ht="48.6" customHeight="1" x14ac:dyDescent="0.2">
      <c r="A30" s="41" t="s">
        <v>41</v>
      </c>
      <c r="B30" s="14" t="s">
        <v>81</v>
      </c>
      <c r="C30" s="3" t="s">
        <v>7</v>
      </c>
      <c r="D30" s="3">
        <v>2020</v>
      </c>
      <c r="E30" s="3">
        <v>2021</v>
      </c>
      <c r="F30" s="29">
        <v>70000</v>
      </c>
      <c r="G30" s="40">
        <v>0</v>
      </c>
      <c r="H30" s="30">
        <v>60000</v>
      </c>
      <c r="I30" s="39">
        <v>0</v>
      </c>
      <c r="J30" s="37">
        <f t="shared" ref="J30" si="4">(G30+I30)/F30</f>
        <v>0</v>
      </c>
    </row>
    <row r="31" spans="1:10" x14ac:dyDescent="0.2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x14ac:dyDescent="0.2">
      <c r="A32" s="66" t="s">
        <v>15</v>
      </c>
      <c r="B32" s="66"/>
      <c r="C32" s="66"/>
      <c r="D32" s="66"/>
      <c r="E32" s="66"/>
      <c r="F32" s="66"/>
      <c r="G32" s="66"/>
      <c r="H32" s="66"/>
      <c r="I32" s="66"/>
      <c r="J32" s="66"/>
    </row>
  </sheetData>
  <mergeCells count="15">
    <mergeCell ref="A32:J32"/>
    <mergeCell ref="B9:E9"/>
    <mergeCell ref="B16:E16"/>
    <mergeCell ref="B22:E22"/>
    <mergeCell ref="B26:E26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8C5D-5A5E-47C4-A404-70C37E5328F9}">
  <dimension ref="A1:J17"/>
  <sheetViews>
    <sheetView workbookViewId="0">
      <selection activeCell="I9" sqref="I9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29.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ht="13.2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ht="67.2" customHeight="1" x14ac:dyDescent="0.2">
      <c r="A4" s="69"/>
      <c r="B4" s="68"/>
      <c r="C4" s="68"/>
      <c r="D4" s="56" t="s">
        <v>4</v>
      </c>
      <c r="E4" s="56" t="s">
        <v>5</v>
      </c>
      <c r="F4" s="68"/>
      <c r="G4" s="68"/>
      <c r="H4" s="69"/>
      <c r="I4" s="69"/>
      <c r="J4" s="68"/>
    </row>
    <row r="5" spans="1:10" ht="16.8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ht="15.6" customHeight="1" x14ac:dyDescent="0.2">
      <c r="A6" s="6"/>
      <c r="B6" s="26" t="s">
        <v>21</v>
      </c>
      <c r="C6" s="27"/>
      <c r="D6" s="17"/>
      <c r="E6" s="18"/>
      <c r="F6" s="43">
        <f>F7+F8</f>
        <v>50000</v>
      </c>
      <c r="G6" s="43">
        <f t="shared" ref="G6:I6" si="0">G7+G8</f>
        <v>0</v>
      </c>
      <c r="H6" s="43">
        <f t="shared" si="0"/>
        <v>50000</v>
      </c>
      <c r="I6" s="43">
        <f t="shared" si="0"/>
        <v>0</v>
      </c>
      <c r="J6" s="19">
        <f>(G6+I6)/F6</f>
        <v>0</v>
      </c>
    </row>
    <row r="7" spans="1:10" ht="17.399999999999999" customHeight="1" x14ac:dyDescent="0.2">
      <c r="A7" s="6"/>
      <c r="B7" s="26" t="s">
        <v>22</v>
      </c>
      <c r="C7" s="27" t="s">
        <v>64</v>
      </c>
      <c r="D7" s="17"/>
      <c r="E7" s="18"/>
      <c r="F7" s="43">
        <f>F10+F13</f>
        <v>50000</v>
      </c>
      <c r="G7" s="43">
        <f>G10+G13</f>
        <v>0</v>
      </c>
      <c r="H7" s="43">
        <f>H10+H13</f>
        <v>50000</v>
      </c>
      <c r="I7" s="43">
        <f>I10+I13</f>
        <v>0</v>
      </c>
      <c r="J7" s="19">
        <f t="shared" ref="J7:J8" si="1">(G7+I7)/F7</f>
        <v>0</v>
      </c>
    </row>
    <row r="8" spans="1:10" ht="16.8" customHeight="1" x14ac:dyDescent="0.2">
      <c r="A8" s="6"/>
      <c r="B8" s="26" t="s">
        <v>17</v>
      </c>
      <c r="C8" s="27"/>
      <c r="D8" s="17"/>
      <c r="E8" s="18"/>
      <c r="F8" s="43">
        <f>F11+F15</f>
        <v>0</v>
      </c>
      <c r="G8" s="43">
        <f>G11+G15</f>
        <v>0</v>
      </c>
      <c r="H8" s="43">
        <f>H11+H15</f>
        <v>0</v>
      </c>
      <c r="I8" s="43">
        <f>I11+I15</f>
        <v>0</v>
      </c>
      <c r="J8" s="19" t="e">
        <f t="shared" si="1"/>
        <v>#DIV/0!</v>
      </c>
    </row>
    <row r="9" spans="1:10" ht="54.6" customHeight="1" x14ac:dyDescent="0.2">
      <c r="A9" s="6"/>
      <c r="B9" s="72" t="s">
        <v>42</v>
      </c>
      <c r="C9" s="73"/>
      <c r="D9" s="73"/>
      <c r="E9" s="74"/>
      <c r="F9" s="43">
        <f>F10+F11</f>
        <v>0</v>
      </c>
      <c r="G9" s="43">
        <f>G10+G11</f>
        <v>0</v>
      </c>
      <c r="H9" s="43">
        <f>H10+H11</f>
        <v>0</v>
      </c>
      <c r="I9" s="44">
        <f>I10+I11</f>
        <v>0</v>
      </c>
      <c r="J9" s="19">
        <v>0</v>
      </c>
    </row>
    <row r="10" spans="1:10" ht="21" customHeight="1" x14ac:dyDescent="0.2">
      <c r="A10" s="20">
        <v>1</v>
      </c>
      <c r="B10" s="58" t="s">
        <v>16</v>
      </c>
      <c r="C10" s="25"/>
      <c r="D10" s="25"/>
      <c r="E10" s="57"/>
      <c r="F10" s="28">
        <v>0</v>
      </c>
      <c r="G10" s="28">
        <v>0</v>
      </c>
      <c r="H10" s="28">
        <v>0</v>
      </c>
      <c r="I10" s="28">
        <v>0</v>
      </c>
      <c r="J10" s="22">
        <v>0</v>
      </c>
    </row>
    <row r="11" spans="1:10" ht="24" customHeight="1" x14ac:dyDescent="0.2">
      <c r="A11" s="36">
        <v>2</v>
      </c>
      <c r="B11" s="75" t="s">
        <v>17</v>
      </c>
      <c r="C11" s="76"/>
      <c r="D11" s="76"/>
      <c r="E11" s="77"/>
      <c r="F11" s="31">
        <v>0</v>
      </c>
      <c r="G11" s="31">
        <v>0</v>
      </c>
      <c r="H11" s="31">
        <v>0</v>
      </c>
      <c r="I11" s="31">
        <v>0</v>
      </c>
      <c r="J11" s="22">
        <v>0</v>
      </c>
    </row>
    <row r="12" spans="1:10" ht="25.8" customHeight="1" x14ac:dyDescent="0.2">
      <c r="A12" s="6"/>
      <c r="B12" s="78" t="s">
        <v>19</v>
      </c>
      <c r="C12" s="79"/>
      <c r="D12" s="79"/>
      <c r="E12" s="80"/>
      <c r="F12" s="32">
        <f>F13+F15</f>
        <v>50000</v>
      </c>
      <c r="G12" s="45">
        <f>G13+G15</f>
        <v>0</v>
      </c>
      <c r="H12" s="45">
        <f>H13+H15</f>
        <v>50000</v>
      </c>
      <c r="I12" s="45">
        <f>I13+I15</f>
        <v>0</v>
      </c>
      <c r="J12" s="9">
        <f t="shared" ref="J12:J13" si="2">(G12+I12)/F12</f>
        <v>0</v>
      </c>
    </row>
    <row r="13" spans="1:10" ht="22.2" customHeight="1" x14ac:dyDescent="0.2">
      <c r="A13" s="20">
        <v>3</v>
      </c>
      <c r="B13" s="23" t="s">
        <v>16</v>
      </c>
      <c r="C13" s="20"/>
      <c r="D13" s="20"/>
      <c r="E13" s="20"/>
      <c r="F13" s="21">
        <f>SUM(F14:F14)</f>
        <v>50000</v>
      </c>
      <c r="G13" s="21">
        <f>SUM(G14:G14)</f>
        <v>0</v>
      </c>
      <c r="H13" s="21">
        <f>SUM(H14:H14)</f>
        <v>50000</v>
      </c>
      <c r="I13" s="21">
        <f>SUM(I14:I14)</f>
        <v>0</v>
      </c>
      <c r="J13" s="10">
        <f t="shared" si="2"/>
        <v>0</v>
      </c>
    </row>
    <row r="14" spans="1:10" ht="52.8" x14ac:dyDescent="0.2">
      <c r="A14" s="33" t="s">
        <v>36</v>
      </c>
      <c r="B14" s="14" t="s">
        <v>62</v>
      </c>
      <c r="C14" s="3" t="s">
        <v>7</v>
      </c>
      <c r="D14" s="3">
        <v>2019</v>
      </c>
      <c r="E14" s="3">
        <v>2020</v>
      </c>
      <c r="F14" s="29">
        <v>50000</v>
      </c>
      <c r="G14" s="40">
        <v>0</v>
      </c>
      <c r="H14" s="30">
        <v>50000</v>
      </c>
      <c r="I14" s="39">
        <v>0</v>
      </c>
      <c r="J14" s="9">
        <f>(G14+I14)/F14</f>
        <v>0</v>
      </c>
    </row>
    <row r="15" spans="1:10" ht="22.2" customHeight="1" x14ac:dyDescent="0.2">
      <c r="A15" s="20">
        <v>4</v>
      </c>
      <c r="B15" s="75" t="s">
        <v>17</v>
      </c>
      <c r="C15" s="76"/>
      <c r="D15" s="76"/>
      <c r="E15" s="77"/>
      <c r="F15" s="21">
        <v>0</v>
      </c>
      <c r="G15" s="46">
        <v>0</v>
      </c>
      <c r="H15" s="46">
        <v>0</v>
      </c>
      <c r="I15" s="46">
        <v>0</v>
      </c>
      <c r="J15" s="10">
        <v>0</v>
      </c>
    </row>
    <row r="16" spans="1:10" x14ac:dyDescent="0.2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66" t="s">
        <v>15</v>
      </c>
      <c r="B17" s="66"/>
      <c r="C17" s="66"/>
      <c r="D17" s="66"/>
      <c r="E17" s="66"/>
      <c r="F17" s="66"/>
      <c r="G17" s="66"/>
      <c r="H17" s="66"/>
      <c r="I17" s="66"/>
      <c r="J17" s="66"/>
    </row>
  </sheetData>
  <mergeCells count="15">
    <mergeCell ref="B9:E9"/>
    <mergeCell ref="B11:E11"/>
    <mergeCell ref="B12:E12"/>
    <mergeCell ref="B15:E15"/>
    <mergeCell ref="A17:J17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workbookViewId="0">
      <selection activeCell="K19" sqref="K19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8" customFormat="1" ht="2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s="8" customFormat="1" ht="32.4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s="8" customFormat="1" ht="56.4" customHeight="1" x14ac:dyDescent="0.2">
      <c r="A4" s="69"/>
      <c r="B4" s="68"/>
      <c r="C4" s="68"/>
      <c r="D4" s="53" t="s">
        <v>4</v>
      </c>
      <c r="E4" s="53" t="s">
        <v>5</v>
      </c>
      <c r="F4" s="68"/>
      <c r="G4" s="68"/>
      <c r="H4" s="69"/>
      <c r="I4" s="69"/>
      <c r="J4" s="6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s="8" customFormat="1" ht="15" customHeight="1" x14ac:dyDescent="0.2">
      <c r="A6" s="6"/>
      <c r="B6" s="26" t="s">
        <v>21</v>
      </c>
      <c r="C6" s="27"/>
      <c r="D6" s="17"/>
      <c r="E6" s="18"/>
      <c r="F6" s="43">
        <f>F7+F8</f>
        <v>888048.17</v>
      </c>
      <c r="G6" s="43">
        <f t="shared" ref="G6:I6" si="0">G7+G8</f>
        <v>0</v>
      </c>
      <c r="H6" s="43">
        <f t="shared" si="0"/>
        <v>353956.79</v>
      </c>
      <c r="I6" s="43">
        <f t="shared" si="0"/>
        <v>0</v>
      </c>
      <c r="J6" s="19">
        <f>(G6+I6)/F6</f>
        <v>0</v>
      </c>
    </row>
    <row r="7" spans="1:10" s="8" customFormat="1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F10+F16</f>
        <v>861873.17</v>
      </c>
      <c r="G7" s="43">
        <f>G10+G16</f>
        <v>0</v>
      </c>
      <c r="H7" s="43">
        <f>H10+H16</f>
        <v>353956.79</v>
      </c>
      <c r="I7" s="43">
        <f>I10+I16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17</v>
      </c>
      <c r="C8" s="27"/>
      <c r="D8" s="17"/>
      <c r="E8" s="18"/>
      <c r="F8" s="43">
        <f>F13+F17</f>
        <v>26175</v>
      </c>
      <c r="G8" s="43">
        <f>G13+G17</f>
        <v>0</v>
      </c>
      <c r="H8" s="43">
        <f>H13+H17</f>
        <v>0</v>
      </c>
      <c r="I8" s="43">
        <f>I13+I17</f>
        <v>0</v>
      </c>
      <c r="J8" s="19">
        <f t="shared" si="1"/>
        <v>0</v>
      </c>
    </row>
    <row r="9" spans="1:10" s="8" customFormat="1" ht="72.599999999999994" customHeight="1" x14ac:dyDescent="0.2">
      <c r="A9" s="6"/>
      <c r="B9" s="72" t="s">
        <v>42</v>
      </c>
      <c r="C9" s="73"/>
      <c r="D9" s="73"/>
      <c r="E9" s="74"/>
      <c r="F9" s="43">
        <f>F10+F13</f>
        <v>888048.17</v>
      </c>
      <c r="G9" s="43">
        <f>G10+G13</f>
        <v>0</v>
      </c>
      <c r="H9" s="43">
        <f>H10+H13</f>
        <v>353956.79</v>
      </c>
      <c r="I9" s="44">
        <f>I10+I13</f>
        <v>0</v>
      </c>
      <c r="J9" s="19">
        <f t="shared" si="1"/>
        <v>0</v>
      </c>
    </row>
    <row r="10" spans="1:10" s="8" customFormat="1" ht="37.799999999999997" customHeight="1" x14ac:dyDescent="0.2">
      <c r="A10" s="20">
        <v>1</v>
      </c>
      <c r="B10" s="55" t="s">
        <v>16</v>
      </c>
      <c r="C10" s="25"/>
      <c r="D10" s="25"/>
      <c r="E10" s="54"/>
      <c r="F10" s="28">
        <f>SUM(F11:F12)</f>
        <v>861873.17</v>
      </c>
      <c r="G10" s="28">
        <f>SUM(G11:G12)</f>
        <v>0</v>
      </c>
      <c r="H10" s="28">
        <f>SUM(H11:H12)</f>
        <v>353956.79</v>
      </c>
      <c r="I10" s="28">
        <f>SUM(I11:I12)</f>
        <v>0</v>
      </c>
      <c r="J10" s="22">
        <f>(G10+I10)/F10</f>
        <v>0</v>
      </c>
    </row>
    <row r="11" spans="1:10" s="8" customFormat="1" ht="71.400000000000006" customHeight="1" x14ac:dyDescent="0.2">
      <c r="A11" s="35" t="s">
        <v>27</v>
      </c>
      <c r="B11" s="14" t="s">
        <v>55</v>
      </c>
      <c r="C11" s="3" t="s">
        <v>7</v>
      </c>
      <c r="D11" s="15" t="s">
        <v>8</v>
      </c>
      <c r="E11" s="15" t="s">
        <v>60</v>
      </c>
      <c r="F11" s="29">
        <v>743018.17</v>
      </c>
      <c r="G11" s="40">
        <v>0</v>
      </c>
      <c r="H11" s="30">
        <v>353956.79</v>
      </c>
      <c r="I11" s="12">
        <v>0</v>
      </c>
      <c r="J11" s="38">
        <f t="shared" ref="J11:J14" si="2">(G11+I11)/F11</f>
        <v>0</v>
      </c>
    </row>
    <row r="12" spans="1:10" s="8" customFormat="1" ht="58.8" customHeight="1" x14ac:dyDescent="0.2">
      <c r="A12" s="35" t="s">
        <v>28</v>
      </c>
      <c r="B12" s="14" t="s">
        <v>56</v>
      </c>
      <c r="C12" s="3" t="s">
        <v>7</v>
      </c>
      <c r="D12" s="15" t="s">
        <v>8</v>
      </c>
      <c r="E12" s="15" t="s">
        <v>59</v>
      </c>
      <c r="F12" s="29">
        <v>118855</v>
      </c>
      <c r="G12" s="40">
        <v>0</v>
      </c>
      <c r="H12" s="30">
        <v>0</v>
      </c>
      <c r="I12" s="39">
        <v>0</v>
      </c>
      <c r="J12" s="38">
        <f t="shared" si="2"/>
        <v>0</v>
      </c>
    </row>
    <row r="13" spans="1:10" ht="36" customHeight="1" x14ac:dyDescent="0.2">
      <c r="A13" s="36">
        <v>2</v>
      </c>
      <c r="B13" s="75" t="s">
        <v>17</v>
      </c>
      <c r="C13" s="76"/>
      <c r="D13" s="76"/>
      <c r="E13" s="77"/>
      <c r="F13" s="31">
        <f>SUM(F14:F14)</f>
        <v>26175</v>
      </c>
      <c r="G13" s="31">
        <f>SUM(G14:G14)</f>
        <v>0</v>
      </c>
      <c r="H13" s="31">
        <f>SUM(H14:H14)</f>
        <v>0</v>
      </c>
      <c r="I13" s="31">
        <f>SUM(I14:I14)</f>
        <v>0</v>
      </c>
      <c r="J13" s="22">
        <f t="shared" si="2"/>
        <v>0</v>
      </c>
    </row>
    <row r="14" spans="1:10" ht="60.6" customHeight="1" x14ac:dyDescent="0.2">
      <c r="A14" s="35" t="s">
        <v>35</v>
      </c>
      <c r="B14" s="14" t="s">
        <v>56</v>
      </c>
      <c r="C14" s="3" t="s">
        <v>7</v>
      </c>
      <c r="D14" s="13">
        <v>2019</v>
      </c>
      <c r="E14" s="13">
        <v>2021</v>
      </c>
      <c r="F14" s="11">
        <v>26175</v>
      </c>
      <c r="G14" s="47">
        <v>0</v>
      </c>
      <c r="H14" s="30">
        <v>0</v>
      </c>
      <c r="I14" s="39">
        <v>0</v>
      </c>
      <c r="J14" s="9">
        <f t="shared" si="2"/>
        <v>0</v>
      </c>
    </row>
    <row r="15" spans="1:10" ht="29.4" customHeight="1" x14ac:dyDescent="0.2">
      <c r="A15" s="6"/>
      <c r="B15" s="78" t="s">
        <v>19</v>
      </c>
      <c r="C15" s="79"/>
      <c r="D15" s="79"/>
      <c r="E15" s="80"/>
      <c r="F15" s="32">
        <v>0</v>
      </c>
      <c r="G15" s="45">
        <v>0</v>
      </c>
      <c r="H15" s="45">
        <f>H16+H17</f>
        <v>0</v>
      </c>
      <c r="I15" s="45">
        <f>I16+I17</f>
        <v>0</v>
      </c>
      <c r="J15" s="9">
        <v>0</v>
      </c>
    </row>
    <row r="16" spans="1:10" ht="34.200000000000003" customHeight="1" x14ac:dyDescent="0.2">
      <c r="A16" s="20">
        <v>3</v>
      </c>
      <c r="B16" s="23" t="s">
        <v>16</v>
      </c>
      <c r="C16" s="20"/>
      <c r="D16" s="20"/>
      <c r="E16" s="20"/>
      <c r="F16" s="21">
        <v>0</v>
      </c>
      <c r="G16" s="21">
        <v>0</v>
      </c>
      <c r="H16" s="21">
        <v>0</v>
      </c>
      <c r="I16" s="21">
        <v>0</v>
      </c>
      <c r="J16" s="10">
        <v>0</v>
      </c>
    </row>
    <row r="17" spans="1:10" ht="23.4" customHeight="1" x14ac:dyDescent="0.2">
      <c r="A17" s="20">
        <v>4</v>
      </c>
      <c r="B17" s="75" t="s">
        <v>17</v>
      </c>
      <c r="C17" s="76"/>
      <c r="D17" s="76"/>
      <c r="E17" s="77"/>
      <c r="F17" s="21">
        <v>0</v>
      </c>
      <c r="G17" s="46">
        <v>0</v>
      </c>
      <c r="H17" s="46">
        <v>0</v>
      </c>
      <c r="I17" s="46">
        <v>0</v>
      </c>
      <c r="J17" s="10">
        <v>0</v>
      </c>
    </row>
    <row r="18" spans="1:10" x14ac:dyDescent="0.2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x14ac:dyDescent="0.2">
      <c r="A19" s="66" t="s">
        <v>15</v>
      </c>
      <c r="B19" s="66"/>
      <c r="C19" s="66"/>
      <c r="D19" s="66"/>
      <c r="E19" s="66"/>
      <c r="F19" s="66"/>
      <c r="G19" s="66"/>
      <c r="H19" s="66"/>
      <c r="I19" s="66"/>
      <c r="J19" s="66"/>
    </row>
  </sheetData>
  <mergeCells count="15">
    <mergeCell ref="B13:E13"/>
    <mergeCell ref="B15:E15"/>
    <mergeCell ref="B17:E17"/>
    <mergeCell ref="A19:J19"/>
    <mergeCell ref="B9:E9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workbookViewId="0">
      <selection activeCell="K22" sqref="K22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8" customFormat="1" ht="2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s="8" customFormat="1" ht="32.4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s="8" customFormat="1" ht="56.4" customHeight="1" x14ac:dyDescent="0.2">
      <c r="A4" s="69"/>
      <c r="B4" s="68"/>
      <c r="C4" s="68"/>
      <c r="D4" s="53" t="s">
        <v>4</v>
      </c>
      <c r="E4" s="53" t="s">
        <v>5</v>
      </c>
      <c r="F4" s="68"/>
      <c r="G4" s="68"/>
      <c r="H4" s="69"/>
      <c r="I4" s="69"/>
      <c r="J4" s="6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s="8" customFormat="1" ht="15" customHeight="1" x14ac:dyDescent="0.2">
      <c r="A6" s="6"/>
      <c r="B6" s="26" t="s">
        <v>21</v>
      </c>
      <c r="C6" s="27"/>
      <c r="D6" s="17"/>
      <c r="E6" s="18"/>
      <c r="F6" s="43">
        <f>F7+F8</f>
        <v>305900</v>
      </c>
      <c r="G6" s="43">
        <f t="shared" ref="G6:I6" si="0">G7+G8</f>
        <v>0</v>
      </c>
      <c r="H6" s="43">
        <f t="shared" si="0"/>
        <v>129900</v>
      </c>
      <c r="I6" s="43">
        <f t="shared" si="0"/>
        <v>0</v>
      </c>
      <c r="J6" s="19">
        <f>(G6+I6)/F6</f>
        <v>0</v>
      </c>
    </row>
    <row r="7" spans="1:10" s="8" customFormat="1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F10+F14</f>
        <v>85300</v>
      </c>
      <c r="G7" s="43">
        <f>G10+G14</f>
        <v>0</v>
      </c>
      <c r="H7" s="43">
        <f>H10+H14</f>
        <v>85300</v>
      </c>
      <c r="I7" s="43">
        <f>I10+I14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17</v>
      </c>
      <c r="C8" s="27"/>
      <c r="D8" s="17"/>
      <c r="E8" s="18"/>
      <c r="F8" s="43">
        <f>F12+F15</f>
        <v>220600</v>
      </c>
      <c r="G8" s="43">
        <f>G12+G15</f>
        <v>0</v>
      </c>
      <c r="H8" s="43">
        <f>H12+H15</f>
        <v>44600</v>
      </c>
      <c r="I8" s="43">
        <f>I12+I15</f>
        <v>0</v>
      </c>
      <c r="J8" s="19">
        <f t="shared" si="1"/>
        <v>0</v>
      </c>
    </row>
    <row r="9" spans="1:10" s="8" customFormat="1" ht="72.599999999999994" customHeight="1" x14ac:dyDescent="0.2">
      <c r="A9" s="6"/>
      <c r="B9" s="72" t="s">
        <v>42</v>
      </c>
      <c r="C9" s="73"/>
      <c r="D9" s="73"/>
      <c r="E9" s="74"/>
      <c r="F9" s="43">
        <f>F10+F12</f>
        <v>85300</v>
      </c>
      <c r="G9" s="43">
        <f>G10+G12</f>
        <v>0</v>
      </c>
      <c r="H9" s="43">
        <f>H10+H12</f>
        <v>85300</v>
      </c>
      <c r="I9" s="44">
        <f>I10+I12</f>
        <v>0</v>
      </c>
      <c r="J9" s="19">
        <f t="shared" si="1"/>
        <v>0</v>
      </c>
    </row>
    <row r="10" spans="1:10" s="8" customFormat="1" ht="28.2" customHeight="1" x14ac:dyDescent="0.2">
      <c r="A10" s="20">
        <v>1</v>
      </c>
      <c r="B10" s="55" t="s">
        <v>16</v>
      </c>
      <c r="C10" s="25"/>
      <c r="D10" s="25"/>
      <c r="E10" s="54"/>
      <c r="F10" s="28">
        <f>SUM(F11:F11)</f>
        <v>85300</v>
      </c>
      <c r="G10" s="28">
        <f>SUM(G11:G11)</f>
        <v>0</v>
      </c>
      <c r="H10" s="28">
        <f>SUM(H11:H11)</f>
        <v>85300</v>
      </c>
      <c r="I10" s="28">
        <f>SUM(I11:I11)</f>
        <v>0</v>
      </c>
      <c r="J10" s="22">
        <f>(G10+I10)/F10</f>
        <v>0</v>
      </c>
    </row>
    <row r="11" spans="1:10" ht="82.8" customHeight="1" x14ac:dyDescent="0.2">
      <c r="A11" s="35" t="s">
        <v>30</v>
      </c>
      <c r="B11" s="14" t="s">
        <v>58</v>
      </c>
      <c r="C11" s="3" t="s">
        <v>7</v>
      </c>
      <c r="D11" s="15" t="s">
        <v>8</v>
      </c>
      <c r="E11" s="15" t="s">
        <v>61</v>
      </c>
      <c r="F11" s="29">
        <v>85300</v>
      </c>
      <c r="G11" s="40">
        <v>0</v>
      </c>
      <c r="H11" s="30">
        <v>85300</v>
      </c>
      <c r="I11" s="39">
        <v>0</v>
      </c>
      <c r="J11" s="38">
        <f t="shared" ref="J11:J15" si="2">(G11+I11)/F11</f>
        <v>0</v>
      </c>
    </row>
    <row r="12" spans="1:10" ht="28.8" customHeight="1" x14ac:dyDescent="0.2">
      <c r="A12" s="36">
        <v>2</v>
      </c>
      <c r="B12" s="75" t="s">
        <v>17</v>
      </c>
      <c r="C12" s="76"/>
      <c r="D12" s="76"/>
      <c r="E12" s="77"/>
      <c r="F12" s="31">
        <v>0</v>
      </c>
      <c r="G12" s="31">
        <v>0</v>
      </c>
      <c r="H12" s="31">
        <v>0</v>
      </c>
      <c r="I12" s="31">
        <v>0</v>
      </c>
      <c r="J12" s="22">
        <v>0</v>
      </c>
    </row>
    <row r="13" spans="1:10" ht="21.6" customHeight="1" x14ac:dyDescent="0.2">
      <c r="A13" s="6"/>
      <c r="B13" s="78" t="s">
        <v>19</v>
      </c>
      <c r="C13" s="79"/>
      <c r="D13" s="79"/>
      <c r="E13" s="80"/>
      <c r="F13" s="32">
        <f>F14+F15</f>
        <v>220600</v>
      </c>
      <c r="G13" s="45">
        <f>G14+G15</f>
        <v>0</v>
      </c>
      <c r="H13" s="45">
        <f>H14+H15</f>
        <v>44600</v>
      </c>
      <c r="I13" s="45">
        <f>I14+I15</f>
        <v>0</v>
      </c>
      <c r="J13" s="9">
        <f t="shared" si="2"/>
        <v>0</v>
      </c>
    </row>
    <row r="14" spans="1:10" ht="27.6" customHeight="1" x14ac:dyDescent="0.2">
      <c r="A14" s="20">
        <v>3</v>
      </c>
      <c r="B14" s="23" t="s">
        <v>16</v>
      </c>
      <c r="C14" s="20"/>
      <c r="D14" s="20"/>
      <c r="E14" s="20"/>
      <c r="F14" s="21">
        <v>0</v>
      </c>
      <c r="G14" s="21">
        <v>0</v>
      </c>
      <c r="H14" s="21">
        <v>0</v>
      </c>
      <c r="I14" s="21">
        <v>0</v>
      </c>
      <c r="J14" s="10">
        <v>0</v>
      </c>
    </row>
    <row r="15" spans="1:10" ht="25.2" customHeight="1" x14ac:dyDescent="0.2">
      <c r="A15" s="20">
        <v>4</v>
      </c>
      <c r="B15" s="75" t="s">
        <v>17</v>
      </c>
      <c r="C15" s="76"/>
      <c r="D15" s="76"/>
      <c r="E15" s="77"/>
      <c r="F15" s="21">
        <f>SUM(F16:F16)</f>
        <v>220600</v>
      </c>
      <c r="G15" s="46">
        <f>SUM(G16:G16)</f>
        <v>0</v>
      </c>
      <c r="H15" s="46">
        <f>SUM(H16:H16)</f>
        <v>44600</v>
      </c>
      <c r="I15" s="60">
        <f>SUM(I16:I16)</f>
        <v>0</v>
      </c>
      <c r="J15" s="10">
        <f t="shared" si="2"/>
        <v>0</v>
      </c>
    </row>
    <row r="16" spans="1:10" ht="68.400000000000006" customHeight="1" x14ac:dyDescent="0.2">
      <c r="A16" s="35" t="s">
        <v>47</v>
      </c>
      <c r="B16" s="14" t="s">
        <v>20</v>
      </c>
      <c r="C16" s="3" t="s">
        <v>7</v>
      </c>
      <c r="D16" s="3">
        <v>2016</v>
      </c>
      <c r="E16" s="3">
        <v>2020</v>
      </c>
      <c r="F16" s="29">
        <v>220600</v>
      </c>
      <c r="G16" s="11">
        <v>0</v>
      </c>
      <c r="H16" s="59">
        <v>44600</v>
      </c>
      <c r="I16" s="61">
        <v>0</v>
      </c>
      <c r="J16" s="37">
        <f>(G16+I16)/F16</f>
        <v>0</v>
      </c>
    </row>
    <row r="17" spans="1:10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">
      <c r="A18" s="66" t="s">
        <v>15</v>
      </c>
      <c r="B18" s="66"/>
      <c r="C18" s="66"/>
      <c r="D18" s="66"/>
      <c r="E18" s="66"/>
      <c r="F18" s="66"/>
      <c r="G18" s="66"/>
      <c r="H18" s="66"/>
      <c r="I18" s="66"/>
      <c r="J18" s="66"/>
    </row>
  </sheetData>
  <mergeCells count="15">
    <mergeCell ref="B12:E12"/>
    <mergeCell ref="B13:E13"/>
    <mergeCell ref="B15:E15"/>
    <mergeCell ref="A18:J18"/>
    <mergeCell ref="B9:E9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workbookViewId="0">
      <selection activeCell="J9" sqref="J9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8" customFormat="1" ht="2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s="8" customFormat="1" ht="32.4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s="8" customFormat="1" ht="56.4" customHeight="1" x14ac:dyDescent="0.2">
      <c r="A4" s="69"/>
      <c r="B4" s="68"/>
      <c r="C4" s="68"/>
      <c r="D4" s="53" t="s">
        <v>4</v>
      </c>
      <c r="E4" s="53" t="s">
        <v>5</v>
      </c>
      <c r="F4" s="68"/>
      <c r="G4" s="68"/>
      <c r="H4" s="69"/>
      <c r="I4" s="69"/>
      <c r="J4" s="6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s="8" customFormat="1" ht="15" customHeight="1" x14ac:dyDescent="0.2">
      <c r="A6" s="6"/>
      <c r="B6" s="26" t="s">
        <v>21</v>
      </c>
      <c r="C6" s="27"/>
      <c r="D6" s="17"/>
      <c r="E6" s="18"/>
      <c r="F6" s="43">
        <f>F7+F8</f>
        <v>80000</v>
      </c>
      <c r="G6" s="43">
        <f t="shared" ref="G6:I6" si="0">G7+G8</f>
        <v>0</v>
      </c>
      <c r="H6" s="43">
        <f t="shared" si="0"/>
        <v>50480</v>
      </c>
      <c r="I6" s="43">
        <f t="shared" si="0"/>
        <v>0</v>
      </c>
      <c r="J6" s="19">
        <f>(G6+I6)/F6</f>
        <v>0</v>
      </c>
    </row>
    <row r="7" spans="1:10" s="8" customFormat="1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F10+F13</f>
        <v>80000</v>
      </c>
      <c r="G7" s="43">
        <f>G10+G13</f>
        <v>0</v>
      </c>
      <c r="H7" s="43">
        <f>H10+H13</f>
        <v>50480</v>
      </c>
      <c r="I7" s="43">
        <f>I10+I13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17</v>
      </c>
      <c r="C8" s="27"/>
      <c r="D8" s="17"/>
      <c r="E8" s="18"/>
      <c r="F8" s="43">
        <f>F11+F15</f>
        <v>0</v>
      </c>
      <c r="G8" s="43">
        <f>G11+G15</f>
        <v>0</v>
      </c>
      <c r="H8" s="43">
        <f>H11+H15</f>
        <v>0</v>
      </c>
      <c r="I8" s="43">
        <f>I11+I15</f>
        <v>0</v>
      </c>
      <c r="J8" s="19" t="e">
        <f t="shared" si="1"/>
        <v>#DIV/0!</v>
      </c>
    </row>
    <row r="9" spans="1:10" s="8" customFormat="1" ht="72.599999999999994" customHeight="1" x14ac:dyDescent="0.2">
      <c r="A9" s="6"/>
      <c r="B9" s="72" t="s">
        <v>42</v>
      </c>
      <c r="C9" s="73"/>
      <c r="D9" s="73"/>
      <c r="E9" s="74"/>
      <c r="F9" s="43">
        <f>F10+F11</f>
        <v>0</v>
      </c>
      <c r="G9" s="43">
        <f>G10+G11</f>
        <v>0</v>
      </c>
      <c r="H9" s="43">
        <f>H10+H11</f>
        <v>0</v>
      </c>
      <c r="I9" s="44">
        <f>I10+I11</f>
        <v>0</v>
      </c>
      <c r="J9" s="19" t="e">
        <f t="shared" si="1"/>
        <v>#DIV/0!</v>
      </c>
    </row>
    <row r="10" spans="1:10" s="8" customFormat="1" ht="24.6" customHeight="1" x14ac:dyDescent="0.2">
      <c r="A10" s="20">
        <v>1</v>
      </c>
      <c r="B10" s="55" t="s">
        <v>16</v>
      </c>
      <c r="C10" s="25"/>
      <c r="D10" s="25"/>
      <c r="E10" s="54"/>
      <c r="F10" s="28">
        <v>0</v>
      </c>
      <c r="G10" s="28">
        <v>0</v>
      </c>
      <c r="H10" s="28">
        <v>0</v>
      </c>
      <c r="I10" s="28">
        <v>0</v>
      </c>
      <c r="J10" s="22">
        <v>0</v>
      </c>
    </row>
    <row r="11" spans="1:10" ht="22.2" customHeight="1" x14ac:dyDescent="0.2">
      <c r="A11" s="36">
        <v>2</v>
      </c>
      <c r="B11" s="75" t="s">
        <v>17</v>
      </c>
      <c r="C11" s="76"/>
      <c r="D11" s="76"/>
      <c r="E11" s="77"/>
      <c r="F11" s="31">
        <v>0</v>
      </c>
      <c r="G11" s="31">
        <v>0</v>
      </c>
      <c r="H11" s="31">
        <v>0</v>
      </c>
      <c r="I11" s="31">
        <v>0</v>
      </c>
      <c r="J11" s="22">
        <v>0</v>
      </c>
    </row>
    <row r="12" spans="1:10" ht="21.6" customHeight="1" x14ac:dyDescent="0.2">
      <c r="A12" s="6"/>
      <c r="B12" s="78" t="s">
        <v>19</v>
      </c>
      <c r="C12" s="79"/>
      <c r="D12" s="79"/>
      <c r="E12" s="80"/>
      <c r="F12" s="32">
        <f>F13+F15</f>
        <v>80000</v>
      </c>
      <c r="G12" s="45">
        <f>G13+G15</f>
        <v>0</v>
      </c>
      <c r="H12" s="45">
        <f>H13+H15</f>
        <v>50480</v>
      </c>
      <c r="I12" s="45">
        <f>I13+I15</f>
        <v>0</v>
      </c>
      <c r="J12" s="9">
        <f t="shared" ref="J12:J13" si="2">(G12+I12)/F12</f>
        <v>0</v>
      </c>
    </row>
    <row r="13" spans="1:10" ht="21.6" customHeight="1" x14ac:dyDescent="0.2">
      <c r="A13" s="20">
        <v>3</v>
      </c>
      <c r="B13" s="23" t="s">
        <v>16</v>
      </c>
      <c r="C13" s="20"/>
      <c r="D13" s="20"/>
      <c r="E13" s="20"/>
      <c r="F13" s="21">
        <f>SUM(F14:F14)</f>
        <v>80000</v>
      </c>
      <c r="G13" s="21">
        <f>SUM(G14:G14)</f>
        <v>0</v>
      </c>
      <c r="H13" s="21">
        <f>SUM(H14:H14)</f>
        <v>50480</v>
      </c>
      <c r="I13" s="21">
        <f>SUM(I14:I14)</f>
        <v>0</v>
      </c>
      <c r="J13" s="10">
        <f t="shared" si="2"/>
        <v>0</v>
      </c>
    </row>
    <row r="14" spans="1:10" ht="66" x14ac:dyDescent="0.2">
      <c r="A14" s="35" t="s">
        <v>37</v>
      </c>
      <c r="B14" s="34" t="s">
        <v>78</v>
      </c>
      <c r="C14" s="3" t="s">
        <v>7</v>
      </c>
      <c r="D14" s="3">
        <v>2020</v>
      </c>
      <c r="E14" s="3">
        <v>2021</v>
      </c>
      <c r="F14" s="29">
        <v>80000</v>
      </c>
      <c r="G14" s="11">
        <v>0</v>
      </c>
      <c r="H14" s="30">
        <v>50480</v>
      </c>
      <c r="I14" s="12">
        <v>0</v>
      </c>
      <c r="J14" s="9">
        <f>(G14+I14)/F14</f>
        <v>0</v>
      </c>
    </row>
    <row r="15" spans="1:10" ht="25.2" customHeight="1" x14ac:dyDescent="0.2">
      <c r="A15" s="20">
        <v>4</v>
      </c>
      <c r="B15" s="75" t="s">
        <v>17</v>
      </c>
      <c r="C15" s="76"/>
      <c r="D15" s="76"/>
      <c r="E15" s="77"/>
      <c r="F15" s="21">
        <v>0</v>
      </c>
      <c r="G15" s="46">
        <v>0</v>
      </c>
      <c r="H15" s="46">
        <v>0</v>
      </c>
      <c r="I15" s="46">
        <v>0</v>
      </c>
      <c r="J15" s="10">
        <v>0</v>
      </c>
    </row>
    <row r="16" spans="1:10" x14ac:dyDescent="0.2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66" t="s">
        <v>15</v>
      </c>
      <c r="B17" s="66"/>
      <c r="C17" s="66"/>
      <c r="D17" s="66"/>
      <c r="E17" s="66"/>
      <c r="F17" s="66"/>
      <c r="G17" s="66"/>
      <c r="H17" s="66"/>
      <c r="I17" s="66"/>
      <c r="J17" s="66"/>
    </row>
  </sheetData>
  <mergeCells count="15">
    <mergeCell ref="B11:E11"/>
    <mergeCell ref="B12:E12"/>
    <mergeCell ref="B15:E15"/>
    <mergeCell ref="A17:J17"/>
    <mergeCell ref="B9:E9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8FBA3-8D9B-4A75-B1F2-09453255BFB0}">
  <dimension ref="A1:J20"/>
  <sheetViews>
    <sheetView workbookViewId="0">
      <selection activeCell="G22" sqref="G22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ht="10.199999999999999" customHeight="1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27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ht="13.2" customHeight="1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ht="67.8" customHeight="1" x14ac:dyDescent="0.2">
      <c r="A4" s="69"/>
      <c r="B4" s="68"/>
      <c r="C4" s="68"/>
      <c r="D4" s="53" t="s">
        <v>4</v>
      </c>
      <c r="E4" s="53" t="s">
        <v>5</v>
      </c>
      <c r="F4" s="68"/>
      <c r="G4" s="68"/>
      <c r="H4" s="69"/>
      <c r="I4" s="69"/>
      <c r="J4" s="68"/>
    </row>
    <row r="5" spans="1:10" ht="13.2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ht="16.2" customHeight="1" x14ac:dyDescent="0.2">
      <c r="A6" s="6"/>
      <c r="B6" s="26" t="s">
        <v>21</v>
      </c>
      <c r="C6" s="27"/>
      <c r="D6" s="17"/>
      <c r="E6" s="18"/>
      <c r="F6" s="43">
        <f>F7+F8</f>
        <v>419268</v>
      </c>
      <c r="G6" s="43">
        <f t="shared" ref="G6:I6" si="0">G7+G8</f>
        <v>0</v>
      </c>
      <c r="H6" s="43">
        <f t="shared" si="0"/>
        <v>165443.56</v>
      </c>
      <c r="I6" s="43">
        <f t="shared" si="0"/>
        <v>0</v>
      </c>
      <c r="J6" s="19">
        <f>(G6+I6)/F6</f>
        <v>0</v>
      </c>
    </row>
    <row r="7" spans="1:10" ht="16.8" customHeight="1" x14ac:dyDescent="0.2">
      <c r="A7" s="6"/>
      <c r="B7" s="26" t="s">
        <v>22</v>
      </c>
      <c r="C7" s="27" t="s">
        <v>64</v>
      </c>
      <c r="D7" s="17"/>
      <c r="E7" s="18"/>
      <c r="F7" s="43">
        <f>F10+F17</f>
        <v>419268</v>
      </c>
      <c r="G7" s="43">
        <f>G10+G17</f>
        <v>0</v>
      </c>
      <c r="H7" s="43">
        <f>H10+H17</f>
        <v>165443.56</v>
      </c>
      <c r="I7" s="43">
        <f>I10+I17</f>
        <v>0</v>
      </c>
      <c r="J7" s="19">
        <f t="shared" ref="J7:J9" si="1">(G7+I7)/F7</f>
        <v>0</v>
      </c>
    </row>
    <row r="8" spans="1:10" ht="17.399999999999999" customHeight="1" x14ac:dyDescent="0.2">
      <c r="A8" s="6"/>
      <c r="B8" s="26" t="s">
        <v>17</v>
      </c>
      <c r="C8" s="27"/>
      <c r="D8" s="17"/>
      <c r="E8" s="18"/>
      <c r="F8" s="43">
        <f>F15+F18</f>
        <v>0</v>
      </c>
      <c r="G8" s="43">
        <f>G15+G18</f>
        <v>0</v>
      </c>
      <c r="H8" s="43">
        <f>H15+H18</f>
        <v>0</v>
      </c>
      <c r="I8" s="43">
        <f>I15+I18</f>
        <v>0</v>
      </c>
      <c r="J8" s="19" t="e">
        <f t="shared" si="1"/>
        <v>#DIV/0!</v>
      </c>
    </row>
    <row r="9" spans="1:10" ht="52.2" customHeight="1" x14ac:dyDescent="0.2">
      <c r="A9" s="6"/>
      <c r="B9" s="72" t="s">
        <v>42</v>
      </c>
      <c r="C9" s="73"/>
      <c r="D9" s="73"/>
      <c r="E9" s="74"/>
      <c r="F9" s="43">
        <f>F10+F15</f>
        <v>419268</v>
      </c>
      <c r="G9" s="43">
        <f>G10+G15</f>
        <v>0</v>
      </c>
      <c r="H9" s="43">
        <f>H10+H15</f>
        <v>165443.56</v>
      </c>
      <c r="I9" s="44">
        <f>I10+I15</f>
        <v>0</v>
      </c>
      <c r="J9" s="19">
        <f t="shared" si="1"/>
        <v>0</v>
      </c>
    </row>
    <row r="10" spans="1:10" ht="25.2" customHeight="1" x14ac:dyDescent="0.2">
      <c r="A10" s="20">
        <v>1</v>
      </c>
      <c r="B10" s="55" t="s">
        <v>16</v>
      </c>
      <c r="C10" s="25"/>
      <c r="D10" s="25"/>
      <c r="E10" s="54"/>
      <c r="F10" s="28">
        <f>SUM(F11:F14)</f>
        <v>419268</v>
      </c>
      <c r="G10" s="28">
        <f>SUM(G11:G14)</f>
        <v>0</v>
      </c>
      <c r="H10" s="28">
        <f>SUM(H11:H14)</f>
        <v>165443.56</v>
      </c>
      <c r="I10" s="28">
        <f>SUM(I11:I14)</f>
        <v>0</v>
      </c>
      <c r="J10" s="22">
        <f>(G10+I10)/F10</f>
        <v>0</v>
      </c>
    </row>
    <row r="11" spans="1:10" ht="72" customHeight="1" x14ac:dyDescent="0.2">
      <c r="A11" s="52" t="s">
        <v>53</v>
      </c>
      <c r="B11" s="14" t="s">
        <v>70</v>
      </c>
      <c r="C11" s="3" t="s">
        <v>71</v>
      </c>
      <c r="D11" s="15">
        <v>2020</v>
      </c>
      <c r="E11" s="15">
        <v>2023</v>
      </c>
      <c r="F11" s="11">
        <v>257184</v>
      </c>
      <c r="G11" s="40">
        <v>0</v>
      </c>
      <c r="H11" s="30">
        <v>76609.56</v>
      </c>
      <c r="I11" s="12">
        <v>0</v>
      </c>
      <c r="J11" s="38">
        <f t="shared" ref="J11:J14" si="2">(G11+I11)/F11</f>
        <v>0</v>
      </c>
    </row>
    <row r="12" spans="1:10" ht="60" customHeight="1" x14ac:dyDescent="0.2">
      <c r="A12" s="35" t="s">
        <v>31</v>
      </c>
      <c r="B12" s="14" t="s">
        <v>73</v>
      </c>
      <c r="C12" s="3" t="s">
        <v>71</v>
      </c>
      <c r="D12" s="15">
        <v>2020</v>
      </c>
      <c r="E12" s="15">
        <v>2021</v>
      </c>
      <c r="F12" s="29">
        <v>40392</v>
      </c>
      <c r="G12" s="40">
        <v>0</v>
      </c>
      <c r="H12" s="30">
        <v>38394</v>
      </c>
      <c r="I12" s="39">
        <v>0</v>
      </c>
      <c r="J12" s="38">
        <f t="shared" si="2"/>
        <v>0</v>
      </c>
    </row>
    <row r="13" spans="1:10" ht="62.4" customHeight="1" x14ac:dyDescent="0.2">
      <c r="A13" s="35" t="s">
        <v>74</v>
      </c>
      <c r="B13" s="14" t="s">
        <v>75</v>
      </c>
      <c r="C13" s="3" t="s">
        <v>71</v>
      </c>
      <c r="D13" s="15">
        <v>2020</v>
      </c>
      <c r="E13" s="15">
        <v>2022</v>
      </c>
      <c r="F13" s="29">
        <v>91708</v>
      </c>
      <c r="G13" s="40">
        <v>0</v>
      </c>
      <c r="H13" s="30">
        <v>25120</v>
      </c>
      <c r="I13" s="39">
        <v>0</v>
      </c>
      <c r="J13" s="38">
        <f t="shared" si="2"/>
        <v>0</v>
      </c>
    </row>
    <row r="14" spans="1:10" ht="60.6" customHeight="1" x14ac:dyDescent="0.2">
      <c r="A14" s="35" t="s">
        <v>76</v>
      </c>
      <c r="B14" s="14" t="s">
        <v>77</v>
      </c>
      <c r="C14" s="3" t="s">
        <v>71</v>
      </c>
      <c r="D14" s="15">
        <v>2020</v>
      </c>
      <c r="E14" s="15">
        <v>2021</v>
      </c>
      <c r="F14" s="29">
        <v>29984</v>
      </c>
      <c r="G14" s="40">
        <v>0</v>
      </c>
      <c r="H14" s="30">
        <v>25320</v>
      </c>
      <c r="I14" s="39">
        <v>0</v>
      </c>
      <c r="J14" s="38">
        <f t="shared" si="2"/>
        <v>0</v>
      </c>
    </row>
    <row r="15" spans="1:10" ht="23.4" customHeight="1" x14ac:dyDescent="0.2">
      <c r="A15" s="36">
        <v>2</v>
      </c>
      <c r="B15" s="75" t="s">
        <v>17</v>
      </c>
      <c r="C15" s="76"/>
      <c r="D15" s="76"/>
      <c r="E15" s="77"/>
      <c r="F15" s="31">
        <v>0</v>
      </c>
      <c r="G15" s="31">
        <v>0</v>
      </c>
      <c r="H15" s="31">
        <v>0</v>
      </c>
      <c r="I15" s="31">
        <v>0</v>
      </c>
      <c r="J15" s="22">
        <v>0</v>
      </c>
    </row>
    <row r="16" spans="1:10" ht="20.399999999999999" customHeight="1" x14ac:dyDescent="0.2">
      <c r="A16" s="6"/>
      <c r="B16" s="78" t="s">
        <v>19</v>
      </c>
      <c r="C16" s="79"/>
      <c r="D16" s="79"/>
      <c r="E16" s="80"/>
      <c r="F16" s="32">
        <f>F17+F18</f>
        <v>0</v>
      </c>
      <c r="G16" s="45">
        <f>G17+G18</f>
        <v>0</v>
      </c>
      <c r="H16" s="45">
        <f>H17+H18</f>
        <v>0</v>
      </c>
      <c r="I16" s="45">
        <v>0</v>
      </c>
      <c r="J16" s="9">
        <v>0</v>
      </c>
    </row>
    <row r="17" spans="1:10" ht="19.8" customHeight="1" x14ac:dyDescent="0.2">
      <c r="A17" s="20">
        <v>3</v>
      </c>
      <c r="B17" s="23" t="s">
        <v>16</v>
      </c>
      <c r="C17" s="20"/>
      <c r="D17" s="20"/>
      <c r="E17" s="20"/>
      <c r="F17" s="21">
        <v>0</v>
      </c>
      <c r="G17" s="21">
        <v>0</v>
      </c>
      <c r="H17" s="21">
        <v>0</v>
      </c>
      <c r="I17" s="21">
        <v>0</v>
      </c>
      <c r="J17" s="10">
        <v>0</v>
      </c>
    </row>
    <row r="18" spans="1:10" ht="21.6" customHeight="1" x14ac:dyDescent="0.2">
      <c r="A18" s="20">
        <v>4</v>
      </c>
      <c r="B18" s="75" t="s">
        <v>17</v>
      </c>
      <c r="C18" s="76"/>
      <c r="D18" s="76"/>
      <c r="E18" s="77"/>
      <c r="F18" s="21">
        <v>0</v>
      </c>
      <c r="G18" s="46">
        <v>0</v>
      </c>
      <c r="H18" s="46">
        <v>0</v>
      </c>
      <c r="I18" s="46">
        <v>0</v>
      </c>
      <c r="J18" s="10">
        <v>0</v>
      </c>
    </row>
    <row r="19" spans="1:10" x14ac:dyDescent="0.2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ht="10.199999999999999" customHeight="1" x14ac:dyDescent="0.2">
      <c r="A20" s="66" t="s">
        <v>15</v>
      </c>
      <c r="B20" s="66"/>
      <c r="C20" s="66"/>
      <c r="D20" s="66"/>
      <c r="E20" s="66"/>
      <c r="F20" s="66"/>
      <c r="G20" s="66"/>
      <c r="H20" s="66"/>
      <c r="I20" s="66"/>
      <c r="J20" s="66"/>
    </row>
  </sheetData>
  <mergeCells count="15">
    <mergeCell ref="B9:E9"/>
    <mergeCell ref="B15:E15"/>
    <mergeCell ref="B16:E16"/>
    <mergeCell ref="B18:E18"/>
    <mergeCell ref="A20:J20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6F15-2E20-4F2E-9F9B-97F86306E6AE}">
  <dimension ref="A1:J17"/>
  <sheetViews>
    <sheetView topLeftCell="A2" workbookViewId="0">
      <selection activeCell="F19" sqref="F19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x14ac:dyDescent="0.2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23.4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ht="13.2" x14ac:dyDescent="0.2">
      <c r="A3" s="69" t="s">
        <v>0</v>
      </c>
      <c r="B3" s="67" t="s">
        <v>1</v>
      </c>
      <c r="C3" s="67" t="s">
        <v>2</v>
      </c>
      <c r="D3" s="70" t="s">
        <v>3</v>
      </c>
      <c r="E3" s="71"/>
      <c r="F3" s="67" t="s">
        <v>13</v>
      </c>
      <c r="G3" s="67" t="s">
        <v>66</v>
      </c>
      <c r="H3" s="69" t="s">
        <v>67</v>
      </c>
      <c r="I3" s="69" t="s">
        <v>68</v>
      </c>
      <c r="J3" s="67" t="s">
        <v>69</v>
      </c>
    </row>
    <row r="4" spans="1:10" ht="68.400000000000006" customHeight="1" x14ac:dyDescent="0.2">
      <c r="A4" s="69"/>
      <c r="B4" s="68"/>
      <c r="C4" s="68"/>
      <c r="D4" s="56" t="s">
        <v>4</v>
      </c>
      <c r="E4" s="56" t="s">
        <v>5</v>
      </c>
      <c r="F4" s="68"/>
      <c r="G4" s="68"/>
      <c r="H4" s="69"/>
      <c r="I4" s="69"/>
      <c r="J4" s="68"/>
    </row>
    <row r="5" spans="1:10" ht="13.2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14</v>
      </c>
    </row>
    <row r="6" spans="1:10" ht="15" customHeight="1" x14ac:dyDescent="0.2">
      <c r="A6" s="6"/>
      <c r="B6" s="26" t="s">
        <v>21</v>
      </c>
      <c r="C6" s="27"/>
      <c r="D6" s="17"/>
      <c r="E6" s="18"/>
      <c r="F6" s="43">
        <f>F7+F8</f>
        <v>323988</v>
      </c>
      <c r="G6" s="43">
        <f t="shared" ref="G6:I6" si="0">G7+G8</f>
        <v>0</v>
      </c>
      <c r="H6" s="43">
        <f t="shared" si="0"/>
        <v>23063.21</v>
      </c>
      <c r="I6" s="43">
        <f t="shared" si="0"/>
        <v>0</v>
      </c>
      <c r="J6" s="19">
        <f>(G6+I6)/F6</f>
        <v>0</v>
      </c>
    </row>
    <row r="7" spans="1:10" ht="15" customHeight="1" x14ac:dyDescent="0.2">
      <c r="A7" s="6"/>
      <c r="B7" s="26" t="s">
        <v>22</v>
      </c>
      <c r="C7" s="27" t="s">
        <v>64</v>
      </c>
      <c r="D7" s="17"/>
      <c r="E7" s="18"/>
      <c r="F7" s="43">
        <f>F10+F14</f>
        <v>323988</v>
      </c>
      <c r="G7" s="43">
        <f>G10+G14</f>
        <v>0</v>
      </c>
      <c r="H7" s="43">
        <f>H10+H14</f>
        <v>23063.21</v>
      </c>
      <c r="I7" s="43">
        <f>I10+I14</f>
        <v>0</v>
      </c>
      <c r="J7" s="19">
        <f t="shared" ref="J7:J9" si="1">(G7+I7)/F7</f>
        <v>0</v>
      </c>
    </row>
    <row r="8" spans="1:10" ht="15" customHeight="1" x14ac:dyDescent="0.2">
      <c r="A8" s="6"/>
      <c r="B8" s="26" t="s">
        <v>17</v>
      </c>
      <c r="C8" s="27"/>
      <c r="D8" s="17"/>
      <c r="E8" s="18"/>
      <c r="F8" s="43">
        <f>F12+F15</f>
        <v>0</v>
      </c>
      <c r="G8" s="43">
        <f>G12+G15</f>
        <v>0</v>
      </c>
      <c r="H8" s="43">
        <f>H12+H15</f>
        <v>0</v>
      </c>
      <c r="I8" s="43">
        <f>I12+I15</f>
        <v>0</v>
      </c>
      <c r="J8" s="19" t="e">
        <f t="shared" si="1"/>
        <v>#DIV/0!</v>
      </c>
    </row>
    <row r="9" spans="1:10" ht="50.4" customHeight="1" x14ac:dyDescent="0.2">
      <c r="A9" s="6"/>
      <c r="B9" s="72" t="s">
        <v>42</v>
      </c>
      <c r="C9" s="73"/>
      <c r="D9" s="73"/>
      <c r="E9" s="74"/>
      <c r="F9" s="43">
        <f>F10+F12</f>
        <v>323988</v>
      </c>
      <c r="G9" s="43">
        <f>G10+G12</f>
        <v>0</v>
      </c>
      <c r="H9" s="43">
        <f>H10+H12</f>
        <v>23063.21</v>
      </c>
      <c r="I9" s="44">
        <f>I10+I12</f>
        <v>0</v>
      </c>
      <c r="J9" s="19">
        <f t="shared" si="1"/>
        <v>0</v>
      </c>
    </row>
    <row r="10" spans="1:10" ht="22.2" customHeight="1" x14ac:dyDescent="0.2">
      <c r="A10" s="20">
        <v>1</v>
      </c>
      <c r="B10" s="58" t="s">
        <v>16</v>
      </c>
      <c r="C10" s="25"/>
      <c r="D10" s="25"/>
      <c r="E10" s="57"/>
      <c r="F10" s="28">
        <f>SUM(F11:F11)</f>
        <v>323988</v>
      </c>
      <c r="G10" s="28">
        <f>SUM(G11:G11)</f>
        <v>0</v>
      </c>
      <c r="H10" s="28">
        <f>SUM(H11:H11)</f>
        <v>23063.21</v>
      </c>
      <c r="I10" s="28">
        <f>SUM(I11:I11)</f>
        <v>0</v>
      </c>
      <c r="J10" s="22">
        <f>(G10+I10)/F10</f>
        <v>0</v>
      </c>
    </row>
    <row r="11" spans="1:10" ht="52.8" x14ac:dyDescent="0.2">
      <c r="A11" s="35" t="s">
        <v>25</v>
      </c>
      <c r="B11" s="14" t="s">
        <v>49</v>
      </c>
      <c r="C11" s="3" t="s">
        <v>50</v>
      </c>
      <c r="D11" s="3">
        <v>2019</v>
      </c>
      <c r="E11" s="3">
        <v>2022</v>
      </c>
      <c r="F11" s="29">
        <v>323988</v>
      </c>
      <c r="G11" s="40">
        <v>0</v>
      </c>
      <c r="H11" s="30">
        <v>23063.21</v>
      </c>
      <c r="I11" s="12">
        <v>0</v>
      </c>
      <c r="J11" s="38">
        <f t="shared" ref="J11" si="2">(G11+I11)/F11</f>
        <v>0</v>
      </c>
    </row>
    <row r="12" spans="1:10" ht="23.4" customHeight="1" x14ac:dyDescent="0.2">
      <c r="A12" s="36">
        <v>2</v>
      </c>
      <c r="B12" s="75" t="s">
        <v>17</v>
      </c>
      <c r="C12" s="76"/>
      <c r="D12" s="76"/>
      <c r="E12" s="77"/>
      <c r="F12" s="31">
        <v>0</v>
      </c>
      <c r="G12" s="31">
        <v>0</v>
      </c>
      <c r="H12" s="31">
        <v>0</v>
      </c>
      <c r="I12" s="31">
        <v>0</v>
      </c>
      <c r="J12" s="22">
        <v>0</v>
      </c>
    </row>
    <row r="13" spans="1:10" ht="22.8" customHeight="1" x14ac:dyDescent="0.2">
      <c r="A13" s="6"/>
      <c r="B13" s="78" t="s">
        <v>19</v>
      </c>
      <c r="C13" s="79"/>
      <c r="D13" s="79"/>
      <c r="E13" s="80"/>
      <c r="F13" s="32">
        <f>F14+F15</f>
        <v>0</v>
      </c>
      <c r="G13" s="45">
        <f>G14+G15</f>
        <v>0</v>
      </c>
      <c r="H13" s="45">
        <f>H14+H15</f>
        <v>0</v>
      </c>
      <c r="I13" s="45">
        <f>I14+I15</f>
        <v>0</v>
      </c>
      <c r="J13" s="9">
        <v>0</v>
      </c>
    </row>
    <row r="14" spans="1:10" ht="24.6" customHeight="1" x14ac:dyDescent="0.2">
      <c r="A14" s="20">
        <v>3</v>
      </c>
      <c r="B14" s="23" t="s">
        <v>16</v>
      </c>
      <c r="C14" s="20"/>
      <c r="D14" s="20"/>
      <c r="E14" s="20"/>
      <c r="F14" s="21">
        <v>0</v>
      </c>
      <c r="G14" s="21">
        <v>0</v>
      </c>
      <c r="H14" s="21">
        <v>0</v>
      </c>
      <c r="I14" s="21">
        <v>0</v>
      </c>
      <c r="J14" s="10">
        <v>0</v>
      </c>
    </row>
    <row r="15" spans="1:10" ht="21.6" customHeight="1" x14ac:dyDescent="0.2">
      <c r="A15" s="20">
        <v>4</v>
      </c>
      <c r="B15" s="75" t="s">
        <v>17</v>
      </c>
      <c r="C15" s="76"/>
      <c r="D15" s="76"/>
      <c r="E15" s="77"/>
      <c r="F15" s="21">
        <v>0</v>
      </c>
      <c r="G15" s="46">
        <v>0</v>
      </c>
      <c r="H15" s="46">
        <v>0</v>
      </c>
      <c r="I15" s="46">
        <v>0</v>
      </c>
      <c r="J15" s="10">
        <v>0</v>
      </c>
    </row>
    <row r="16" spans="1:10" x14ac:dyDescent="0.2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66" t="s">
        <v>15</v>
      </c>
      <c r="B17" s="66"/>
      <c r="C17" s="66"/>
      <c r="D17" s="66"/>
      <c r="E17" s="66"/>
      <c r="F17" s="66"/>
      <c r="G17" s="66"/>
      <c r="H17" s="66"/>
      <c r="I17" s="66"/>
      <c r="J17" s="66"/>
    </row>
  </sheetData>
  <mergeCells count="15">
    <mergeCell ref="B9:E9"/>
    <mergeCell ref="B12:E12"/>
    <mergeCell ref="B13:E13"/>
    <mergeCell ref="B15:E15"/>
    <mergeCell ref="A17:J17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</vt:i4>
      </vt:variant>
    </vt:vector>
  </HeadingPairs>
  <TitlesOfParts>
    <vt:vector size="9" baseType="lpstr">
      <vt:lpstr>Arkusz1</vt:lpstr>
      <vt:lpstr>IRG</vt:lpstr>
      <vt:lpstr>GKiOŚ</vt:lpstr>
      <vt:lpstr>SO</vt:lpstr>
      <vt:lpstr>OR</vt:lpstr>
      <vt:lpstr>PGM</vt:lpstr>
      <vt:lpstr>MOPS</vt:lpstr>
      <vt:lpstr>ŚDS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Renata Brońska</cp:lastModifiedBy>
  <cp:lastPrinted>2020-09-29T10:13:56Z</cp:lastPrinted>
  <dcterms:created xsi:type="dcterms:W3CDTF">2009-06-17T07:33:19Z</dcterms:created>
  <dcterms:modified xsi:type="dcterms:W3CDTF">2020-09-29T10:14:39Z</dcterms:modified>
</cp:coreProperties>
</file>